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85" windowWidth="15480" windowHeight="11640"/>
  </bookViews>
  <sheets>
    <sheet name="FME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J164" i="4" l="1"/>
  <c r="J165" i="4"/>
  <c r="J166" i="4"/>
  <c r="J167" i="4"/>
  <c r="J163" i="4"/>
  <c r="F164" i="4"/>
  <c r="F165" i="4"/>
  <c r="F166" i="4"/>
  <c r="F167" i="4"/>
  <c r="F163" i="4"/>
  <c r="D164" i="4"/>
  <c r="D165" i="4"/>
  <c r="D166" i="4"/>
  <c r="D167" i="4"/>
  <c r="D163" i="4"/>
  <c r="H152" i="4"/>
  <c r="H153" i="4"/>
  <c r="H154" i="4"/>
  <c r="H155" i="4"/>
  <c r="H156" i="4"/>
  <c r="H151" i="4"/>
  <c r="F152" i="4"/>
  <c r="F153" i="4"/>
  <c r="F154" i="4"/>
  <c r="F155" i="4"/>
  <c r="F156" i="4"/>
  <c r="F151" i="4"/>
  <c r="D152" i="4"/>
  <c r="D153" i="4"/>
  <c r="D154" i="4"/>
  <c r="D155" i="4"/>
  <c r="D156" i="4"/>
  <c r="D151" i="4"/>
  <c r="H137" i="4"/>
  <c r="H138" i="4"/>
  <c r="H139" i="4"/>
  <c r="H140" i="4"/>
  <c r="H141" i="4"/>
  <c r="H142" i="4"/>
  <c r="H143" i="4"/>
  <c r="H144" i="4"/>
  <c r="H136" i="4"/>
  <c r="F137" i="4"/>
  <c r="F138" i="4"/>
  <c r="F139" i="4"/>
  <c r="F140" i="4"/>
  <c r="F141" i="4"/>
  <c r="F142" i="4"/>
  <c r="F143" i="4"/>
  <c r="F144" i="4"/>
  <c r="F136" i="4"/>
  <c r="D137" i="4"/>
  <c r="D138" i="4"/>
  <c r="D139" i="4"/>
  <c r="D140" i="4"/>
  <c r="D141" i="4"/>
  <c r="D142" i="4"/>
  <c r="D143" i="4"/>
  <c r="D144" i="4"/>
  <c r="D136" i="4"/>
  <c r="F122" i="4"/>
  <c r="F123" i="4"/>
  <c r="F124" i="4"/>
  <c r="F125" i="4"/>
  <c r="F126" i="4"/>
  <c r="F127" i="4"/>
  <c r="F128" i="4"/>
  <c r="F129" i="4"/>
  <c r="F121" i="4"/>
  <c r="D122" i="4"/>
  <c r="D123" i="4"/>
  <c r="D124" i="4"/>
  <c r="D125" i="4"/>
  <c r="D126" i="4"/>
  <c r="D127" i="4"/>
  <c r="D128" i="4"/>
  <c r="D129" i="4"/>
  <c r="D121" i="4"/>
  <c r="H100" i="4"/>
  <c r="H101" i="4"/>
  <c r="H102" i="4"/>
  <c r="H103" i="4"/>
  <c r="H104" i="4"/>
  <c r="H105" i="4"/>
  <c r="H106" i="4"/>
  <c r="H99" i="4"/>
  <c r="F100" i="4"/>
  <c r="F101" i="4"/>
  <c r="F102" i="4"/>
  <c r="F103" i="4"/>
  <c r="F104" i="4"/>
  <c r="F105" i="4"/>
  <c r="F106" i="4"/>
  <c r="F99" i="4"/>
  <c r="D100" i="4"/>
  <c r="D101" i="4"/>
  <c r="D102" i="4"/>
  <c r="D103" i="4"/>
  <c r="D104" i="4"/>
  <c r="D105" i="4"/>
  <c r="D106" i="4"/>
  <c r="D99" i="4"/>
  <c r="H89" i="4"/>
  <c r="H90" i="4"/>
  <c r="H91" i="4"/>
  <c r="H92" i="4"/>
  <c r="H88" i="4"/>
  <c r="F89" i="4"/>
  <c r="F90" i="4"/>
  <c r="F91" i="4"/>
  <c r="F92" i="4"/>
  <c r="F88" i="4"/>
  <c r="D89" i="4"/>
  <c r="D90" i="4"/>
  <c r="D91" i="4"/>
  <c r="D92" i="4"/>
  <c r="D88" i="4"/>
  <c r="H77" i="4"/>
  <c r="H78" i="4"/>
  <c r="H79" i="4"/>
  <c r="H80" i="4"/>
  <c r="H81" i="4"/>
  <c r="H76" i="4"/>
  <c r="F77" i="4"/>
  <c r="F78" i="4"/>
  <c r="F79" i="4"/>
  <c r="F80" i="4"/>
  <c r="F81" i="4"/>
  <c r="F76" i="4"/>
  <c r="D77" i="4"/>
  <c r="D78" i="4"/>
  <c r="D79" i="4"/>
  <c r="D80" i="4"/>
  <c r="D81" i="4"/>
  <c r="D76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27" i="4"/>
  <c r="J21" i="4"/>
  <c r="J22" i="4"/>
  <c r="J20" i="4"/>
  <c r="H13" i="4"/>
  <c r="H14" i="4"/>
  <c r="H12" i="4"/>
</calcChain>
</file>

<file path=xl/sharedStrings.xml><?xml version="1.0" encoding="utf-8"?>
<sst xmlns="http://schemas.openxmlformats.org/spreadsheetml/2006/main" count="259" uniqueCount="118">
  <si>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</si>
  <si>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</si>
  <si>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</si>
  <si>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</si>
  <si>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</si>
  <si>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</si>
  <si>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</si>
  <si>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</si>
  <si>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</si>
  <si>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</si>
  <si>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</si>
  <si>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</si>
  <si>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</si>
  <si>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</si>
  <si>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</si>
  <si>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</si>
  <si>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</si>
  <si>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</si>
  <si>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</si>
  <si>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</si>
  <si>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</si>
  <si>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 xml:space="preserve">     La família</t>
  </si>
  <si>
    <t xml:space="preserve">     El professorat</t>
  </si>
  <si>
    <t>Ho vaig decidir en el moment de triar l'opció universitària</t>
  </si>
  <si>
    <t>Facebook (Jo també vull estudiar a la UPC)</t>
  </si>
  <si>
    <r>
      <rPr>
        <b/>
        <sz val="10"/>
        <color theme="0" tint="-0.499984740745262"/>
        <rFont val="Verdana"/>
        <family val="2"/>
      </rP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</si>
  <si>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t>La família</t>
  </si>
  <si>
    <t>El professorat</t>
  </si>
  <si>
    <t>FACULTAT DE MATEMÀTIQUES I ESTADÍSTICA</t>
  </si>
  <si>
    <t>Grau en Matemàtiques</t>
  </si>
  <si>
    <t>ENQUESTA PER A L'ESTUDIANTAT DE NOU INGRÉS</t>
  </si>
  <si>
    <t>Centre de procedència</t>
  </si>
  <si>
    <t xml:space="preserve">     Estudiants o antics estudiants de la UPC</t>
  </si>
  <si>
    <t>Ho vaig decidir durant l'ESO</t>
  </si>
  <si>
    <t>Ho vaig decidir durant el Batxillerat / CFGS</t>
  </si>
  <si>
    <t xml:space="preserve">Crec que és la única que ofereix aquests estudis </t>
  </si>
  <si>
    <t>Per què és una universitat pública</t>
  </si>
  <si>
    <t xml:space="preserve">4.1. Has participat en activitats d'orientació dels estudis de la UPC? </t>
  </si>
  <si>
    <t>No</t>
  </si>
  <si>
    <t>Jornada de Portes Obertes o visites a Campus i centres de Barcelona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</si>
  <si>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</si>
  <si>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</si>
  <si>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</si>
  <si>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</si>
  <si>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t>Jornada de Portes Obertes o visites a Campus i centres de Baix Llobregat (Castelldefels)</t>
  </si>
  <si>
    <t>Sessions de preparació per les proves Cangur</t>
  </si>
  <si>
    <t>Sessions de preparació per l'Olimpíada Matemàtica</t>
  </si>
  <si>
    <t>Premi Poincaré</t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</si>
  <si>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</si>
  <si>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</si>
  <si>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</si>
  <si>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6. Has assistit/participat en alguna activitat d'aquesta facultat?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</si>
  <si>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</si>
  <si>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British Council: Curs First Certificate</t>
  </si>
  <si>
    <t>Cambridge: First Certificate in English (FCE)</t>
  </si>
  <si>
    <t>No disposo de cap d'aquests certificats</t>
  </si>
  <si>
    <t>2013-2014</t>
  </si>
  <si>
    <t>Estudiants o antics estudiants de la UPC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</si>
  <si>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2014-2015</t>
    </r>
  </si>
  <si>
    <t>Femení</t>
  </si>
  <si>
    <t>Masculí</t>
  </si>
  <si>
    <t>Total</t>
  </si>
  <si>
    <t>Grau en Estadística</t>
  </si>
  <si>
    <t>Batxillerat</t>
  </si>
  <si>
    <t>Cicle Formatiu de Grau Superior</t>
  </si>
  <si>
    <t>Badalona - Pere Vergés (Av. De les Palmeres, 5)</t>
  </si>
  <si>
    <t>Balaguer - Nostra Senyora del Carme (C. Pare Sanahuja, 39)</t>
  </si>
  <si>
    <t>Banyoles - IES Pla de l'Estany (C. Jaume Farriols, 31)</t>
  </si>
  <si>
    <t>Barcelona - Betània-Patmos (Av. Mare de Déu de Lorda, 2-16)</t>
  </si>
  <si>
    <t>Barcelona - Cardenal Spínola (Av. Mare de Déu de Montserrat, 86)</t>
  </si>
  <si>
    <t>Barcelona - Escola Pia Balmes (C. Balmes, 208)</t>
  </si>
  <si>
    <t>Barcelona - Escuela Suiza (C. Alfons XII, 95-105)</t>
  </si>
  <si>
    <t>Barcelona - IES Institut Obert de Catalunya (Av. Paral•lel, 71)</t>
  </si>
  <si>
    <t>Barcelona - IES Narcís Monturiol (C. Harmonia, s/n)</t>
  </si>
  <si>
    <t>Barcelona - IES Príncep de Girona (Travessera de Gràcia, 357)</t>
  </si>
  <si>
    <t>Barcelona - IES Salvador Espriu (Pl. de les Glòries Catalanes, 20)</t>
  </si>
  <si>
    <t>Barcelona - Joan Pelegrí (C. Consell de Cent, 14)</t>
  </si>
  <si>
    <t>Barcelona - La Salle Gràcia (Pl. del Nord, 14)</t>
  </si>
  <si>
    <t>Liceu Francès de Barcelona (Av. Bosch i Gimpera, 6-10)</t>
  </si>
  <si>
    <t>Barcelona - Maristes Sants - les Corts (C. Vallespir, 160)</t>
  </si>
  <si>
    <t>Barcelona - Sant Ignasi (C. Carrasco i Formiguera, 32)</t>
  </si>
  <si>
    <t>Barcelona - Sant Miquel (C. Rosselló, 175)</t>
  </si>
  <si>
    <t>Barcelona - Vedruna-Gràcia (C. Gran de Gràcia, 234-236)</t>
  </si>
  <si>
    <t>Corbera de Llobregat - IES de Corbera de Llobregat (C. Andromeda, 2-4)</t>
  </si>
  <si>
    <t>Esparreguera - IES El Cairat (C. Gorgonçana, 1)</t>
  </si>
  <si>
    <t>Figueres - IES Cendrassos (C. Arquitecte Pelai Martinez, 1)</t>
  </si>
  <si>
    <t>Girona - IES Jaume Vicenç Vives (C. Isabel la Católica núm 17)</t>
  </si>
  <si>
    <t>Girona - Maristes Girona (Av. Josep Tarradellas, 5-7)</t>
  </si>
  <si>
    <t>Granollers - IES Escola del Treball (C. Roger de Flor, 66)</t>
  </si>
  <si>
    <t>L'Hospitalet de Llobregat - Tecla Sala (C. Tecla Sala, 18)</t>
  </si>
  <si>
    <t>Lleida - IES Màrius Torres (C. Narcís Monturiol, 2)</t>
  </si>
  <si>
    <t>Manresa - IES Pius Font i Quer (C. Amadeu Vives, s/n)</t>
  </si>
  <si>
    <t>Olot - IES-SEP La Garrotxa (Ctra. de Riudaura, 110)</t>
  </si>
  <si>
    <t>Premià de Mar - IES de Premià de Mar (C. Rafael de Casanovas, s/n)</t>
  </si>
  <si>
    <t>Reus - IES Baix Camp (C. Jacint Barrau, 1)</t>
  </si>
  <si>
    <t>Roses - Centre Escolar Empordà (Riera Ginjolers, 196)</t>
  </si>
  <si>
    <t>Roses - IES Illa de Rodes (Ctra de les Arenes, s/n)</t>
  </si>
  <si>
    <t>Sant Andreu de la Barca - IES El Palau (C. Empordà, 7-13)</t>
  </si>
  <si>
    <t>Santa Eulàlia de Ronçana - IES La Vall de Tenes (Camí de la Rovira, s/n)</t>
  </si>
  <si>
    <t>Tamarit de Llitera - IES La Llitera (Camino La Colomina s/n)</t>
  </si>
  <si>
    <t>Titulació matriculada</t>
  </si>
  <si>
    <t>Sí</t>
  </si>
  <si>
    <t>Me'ls ha recomanat - la família</t>
  </si>
  <si>
    <t>Me'ls ha recomanat - estudiants o antics estudiants de la UPC</t>
  </si>
  <si>
    <t>Me'ls ha recomanat - el professorat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</si>
  <si>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</si>
  <si>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</si>
  <si>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</si>
  <si>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</si>
  <si>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</si>
  <si>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Grau en Economia-Estadística</t>
  </si>
  <si>
    <t>Jornada de Portes Obertes o visites al Campus de Vilanova i la Geltrú</t>
  </si>
  <si>
    <t>Twitter(@BarcelonaTech)</t>
  </si>
  <si>
    <t>Escola Oficial d'Idiomes: Curs de nivell 5 o Certificat Avançat 2</t>
  </si>
  <si>
    <t>Certificat de llengües de les universitats de Catalunya (CLUC)</t>
  </si>
  <si>
    <t>Jornades de Portes Obertes</t>
  </si>
  <si>
    <t>Me l'han recomanada</t>
  </si>
  <si>
    <t>2014-2015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</si>
</sst>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18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9" fillId="5" borderId="2" xfId="1" applyFont="1" applyFill="1" applyBorder="1" applyAlignment="1">
      <alignment vertical="center"/>
    </xf>
    <xf numFmtId="0" fontId="2" fillId="0" borderId="2" xfId="0" applyFont="1" applyFill="1" applyBorder="1"/>
    <xf numFmtId="0" fontId="14" fillId="0" borderId="3" xfId="0" applyFont="1" applyBorder="1" applyAlignment="1">
      <alignment horizontal="left" vertical="top" wrapText="1"/>
    </xf>
    <xf numFmtId="164" fontId="14" fillId="0" borderId="15" xfId="0" applyNumberFormat="1" applyFont="1" applyBorder="1" applyAlignment="1">
      <alignment horizontal="right" vertical="top"/>
    </xf>
    <xf numFmtId="165" fontId="14" fillId="0" borderId="16" xfId="0" applyNumberFormat="1" applyFont="1" applyBorder="1" applyAlignment="1">
      <alignment horizontal="right" vertical="top"/>
    </xf>
    <xf numFmtId="164" fontId="14" fillId="0" borderId="16" xfId="0" applyNumberFormat="1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/>
    </xf>
    <xf numFmtId="165" fontId="14" fillId="0" borderId="19" xfId="0" applyNumberFormat="1" applyFont="1" applyBorder="1" applyAlignment="1">
      <alignment horizontal="right" vertical="top"/>
    </xf>
    <xf numFmtId="164" fontId="14" fillId="0" borderId="19" xfId="0" applyNumberFormat="1" applyFont="1" applyBorder="1" applyAlignment="1">
      <alignment horizontal="right" vertical="top"/>
    </xf>
    <xf numFmtId="0" fontId="14" fillId="0" borderId="11" xfId="0" applyFont="1" applyBorder="1" applyAlignment="1">
      <alignment horizontal="left" vertical="top" wrapText="1"/>
    </xf>
    <xf numFmtId="164" fontId="14" fillId="0" borderId="21" xfId="0" applyNumberFormat="1" applyFont="1" applyBorder="1" applyAlignment="1">
      <alignment horizontal="right" vertical="top"/>
    </xf>
    <xf numFmtId="165" fontId="14" fillId="0" borderId="22" xfId="0" applyNumberFormat="1" applyFont="1" applyBorder="1" applyAlignment="1">
      <alignment horizontal="right" vertical="top"/>
    </xf>
    <xf numFmtId="164" fontId="14" fillId="0" borderId="22" xfId="0" applyNumberFormat="1" applyFont="1" applyBorder="1" applyAlignment="1">
      <alignment horizontal="right" vertical="top"/>
    </xf>
    <xf numFmtId="164" fontId="14" fillId="0" borderId="24" xfId="0" applyNumberFormat="1" applyFont="1" applyBorder="1" applyAlignment="1">
      <alignment horizontal="right" vertical="top"/>
    </xf>
    <xf numFmtId="165" fontId="14" fillId="0" borderId="25" xfId="0" applyNumberFormat="1" applyFont="1" applyBorder="1" applyAlignment="1">
      <alignment horizontal="right" vertical="top"/>
    </xf>
    <xf numFmtId="164" fontId="14" fillId="0" borderId="25" xfId="0" applyNumberFormat="1" applyFont="1" applyBorder="1" applyAlignment="1">
      <alignment horizontal="right" vertical="top"/>
    </xf>
    <xf numFmtId="0" fontId="14" fillId="0" borderId="27" xfId="0" applyFont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0" fontId="14" fillId="0" borderId="30" xfId="0" applyFont="1" applyBorder="1" applyAlignment="1">
      <alignment horizontal="left" vertical="top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right" vertical="top"/>
    </xf>
    <xf numFmtId="165" fontId="14" fillId="0" borderId="0" xfId="0" applyNumberFormat="1" applyFont="1" applyBorder="1" applyAlignment="1">
      <alignment horizontal="right" vertical="top"/>
    </xf>
    <xf numFmtId="0" fontId="16" fillId="7" borderId="27" xfId="0" applyFont="1" applyFill="1" applyBorder="1" applyAlignment="1">
      <alignment vertical="center" wrapText="1"/>
    </xf>
    <xf numFmtId="0" fontId="16" fillId="7" borderId="28" xfId="0" applyFont="1" applyFill="1" applyBorder="1" applyAlignment="1">
      <alignment vertical="center" wrapText="1"/>
    </xf>
    <xf numFmtId="0" fontId="16" fillId="7" borderId="30" xfId="0" applyFont="1" applyFill="1" applyBorder="1" applyAlignment="1">
      <alignment vertical="center" wrapText="1"/>
    </xf>
    <xf numFmtId="0" fontId="14" fillId="0" borderId="0" xfId="0" applyFont="1" applyBorder="1" applyAlignment="1">
      <alignment horizontal="left" vertical="top" wrapText="1"/>
    </xf>
    <xf numFmtId="0" fontId="16" fillId="7" borderId="3" xfId="0" applyFont="1" applyFill="1" applyBorder="1" applyAlignment="1">
      <alignment vertical="center" wrapText="1"/>
    </xf>
    <xf numFmtId="0" fontId="16" fillId="7" borderId="7" xfId="0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164" fontId="17" fillId="4" borderId="16" xfId="0" applyNumberFormat="1" applyFont="1" applyFill="1" applyBorder="1" applyAlignment="1">
      <alignment horizontal="right" vertical="top"/>
    </xf>
    <xf numFmtId="165" fontId="17" fillId="4" borderId="17" xfId="0" applyNumberFormat="1" applyFont="1" applyFill="1" applyBorder="1" applyAlignment="1">
      <alignment horizontal="right" vertical="top"/>
    </xf>
    <xf numFmtId="164" fontId="17" fillId="4" borderId="19" xfId="0" applyNumberFormat="1" applyFont="1" applyFill="1" applyBorder="1" applyAlignment="1">
      <alignment horizontal="right" vertical="top"/>
    </xf>
    <xf numFmtId="165" fontId="17" fillId="4" borderId="20" xfId="0" applyNumberFormat="1" applyFont="1" applyFill="1" applyBorder="1" applyAlignment="1">
      <alignment horizontal="right" vertical="top"/>
    </xf>
    <xf numFmtId="164" fontId="17" fillId="4" borderId="22" xfId="0" applyNumberFormat="1" applyFont="1" applyFill="1" applyBorder="1" applyAlignment="1">
      <alignment horizontal="right" vertical="top"/>
    </xf>
    <xf numFmtId="165" fontId="17" fillId="4" borderId="23" xfId="0" applyNumberFormat="1" applyFont="1" applyFill="1" applyBorder="1" applyAlignment="1">
      <alignment horizontal="right" vertical="top"/>
    </xf>
    <xf numFmtId="164" fontId="17" fillId="4" borderId="25" xfId="0" applyNumberFormat="1" applyFont="1" applyFill="1" applyBorder="1" applyAlignment="1">
      <alignment horizontal="right" vertical="top"/>
    </xf>
    <xf numFmtId="165" fontId="17" fillId="4" borderId="26" xfId="0" applyNumberFormat="1" applyFont="1" applyFill="1" applyBorder="1" applyAlignment="1">
      <alignment horizontal="right" vertical="top"/>
    </xf>
    <xf numFmtId="164" fontId="17" fillId="4" borderId="21" xfId="0" applyNumberFormat="1" applyFont="1" applyFill="1" applyBorder="1" applyAlignment="1">
      <alignment horizontal="right" vertical="top"/>
    </xf>
    <xf numFmtId="165" fontId="17" fillId="4" borderId="22" xfId="0" applyNumberFormat="1" applyFont="1" applyFill="1" applyBorder="1" applyAlignment="1">
      <alignment horizontal="right" vertical="top"/>
    </xf>
    <xf numFmtId="0" fontId="12" fillId="0" borderId="0" xfId="0" applyFont="1"/>
    <xf numFmtId="0" fontId="15" fillId="0" borderId="27" xfId="0" applyFont="1" applyBorder="1" applyAlignment="1">
      <alignment horizontal="left" vertical="top" wrapText="1"/>
    </xf>
    <xf numFmtId="165" fontId="15" fillId="0" borderId="16" xfId="0" applyNumberFormat="1" applyFont="1" applyBorder="1" applyAlignment="1">
      <alignment horizontal="right" vertical="top"/>
    </xf>
    <xf numFmtId="0" fontId="15" fillId="0" borderId="28" xfId="0" applyFont="1" applyBorder="1" applyAlignment="1">
      <alignment horizontal="left" vertical="top" wrapText="1"/>
    </xf>
    <xf numFmtId="165" fontId="15" fillId="0" borderId="19" xfId="0" applyNumberFormat="1" applyFont="1" applyBorder="1" applyAlignment="1">
      <alignment horizontal="right" vertical="top"/>
    </xf>
    <xf numFmtId="0" fontId="15" fillId="0" borderId="30" xfId="0" applyFont="1" applyBorder="1" applyAlignment="1">
      <alignment horizontal="left" vertical="top" wrapText="1"/>
    </xf>
    <xf numFmtId="165" fontId="15" fillId="0" borderId="22" xfId="0" applyNumberFormat="1" applyFont="1" applyBorder="1" applyAlignment="1">
      <alignment horizontal="right" vertical="top"/>
    </xf>
    <xf numFmtId="10" fontId="12" fillId="0" borderId="0" xfId="0" applyNumberFormat="1" applyFont="1"/>
    <xf numFmtId="0" fontId="3" fillId="3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16" fillId="7" borderId="11" xfId="0" applyFont="1" applyFill="1" applyBorder="1" applyAlignment="1">
      <alignment horizontal="left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2" fillId="0" borderId="29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3">
    <cellStyle name="Normal" xfId="0" builtinId="0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Gràfics!$L$151</c:f>
              <c:strCache>
                <c:ptCount val="1"/>
                <c:pt idx="0">
                  <c:v>Grau en Estadística</c:v>
                </c:pt>
              </c:strCache>
            </c:strRef>
          </c:tx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Gràfics!$L$152:$L$159</c:f>
              <c:numCache>
                <c:formatCode>###0.0%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Gràfics!$M$151</c:f>
              <c:strCache>
                <c:ptCount val="1"/>
                <c:pt idx="0">
                  <c:v>Grau en Matemàtiques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Gràfics!$M$152:$M$159</c:f>
              <c:numCache>
                <c:formatCode>###0.0%</c:formatCode>
                <c:ptCount val="8"/>
                <c:pt idx="0">
                  <c:v>2.6315789473684209E-2</c:v>
                </c:pt>
                <c:pt idx="1">
                  <c:v>0.10526315789473684</c:v>
                </c:pt>
                <c:pt idx="2">
                  <c:v>0.15789473684210525</c:v>
                </c:pt>
                <c:pt idx="3">
                  <c:v>0.34210526315789475</c:v>
                </c:pt>
                <c:pt idx="4">
                  <c:v>0.26315789473684209</c:v>
                </c:pt>
                <c:pt idx="5">
                  <c:v>0.10526315789473684</c:v>
                </c:pt>
                <c:pt idx="6">
                  <c:v>0.28947368421052633</c:v>
                </c:pt>
                <c:pt idx="7">
                  <c:v>0.18421052631578946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13248"/>
        <c:axId val="97815936"/>
        <c:axId val="0"/>
      </c:bar3DChart>
      <c:catAx>
        <c:axId val="9781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97815936"/>
        <c:crosses val="autoZero"/>
        <c:auto val="1"/>
        <c:lblAlgn val="ctr"/>
        <c:lblOffset val="100"/>
        <c:noMultiLvlLbl val="0"/>
      </c:catAx>
      <c:valAx>
        <c:axId val="97815936"/>
        <c:scaling>
          <c:orientation val="minMax"/>
        </c:scaling>
        <c:delete val="1"/>
        <c:axPos val="l"/>
        <c:numFmt formatCode="###0.0%" sourceLinked="1"/>
        <c:majorTickMark val="out"/>
        <c:minorTickMark val="none"/>
        <c:tickLblPos val="nextTo"/>
        <c:crossAx val="978132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Gràfics!$L$151</c:f>
              <c:strCache>
                <c:ptCount val="1"/>
                <c:pt idx="0">
                  <c:v>Grau en Estadística</c:v>
                </c:pt>
              </c:strCache>
            </c:strRef>
          </c:tx>
          <c:invertIfNegative val="0"/>
          <c:dLbls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Gràfics!$L$152:$L$159</c:f>
              <c:numCache>
                <c:formatCode>###0.0%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Gràfics!$M$151</c:f>
              <c:strCache>
                <c:ptCount val="1"/>
                <c:pt idx="0">
                  <c:v>Grau en Matemàtiques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Gràfics!$J$152:$K$159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Gràfics!$M$152:$M$159</c:f>
              <c:numCache>
                <c:formatCode>###0.0%</c:formatCode>
                <c:ptCount val="8"/>
                <c:pt idx="0">
                  <c:v>2.6315789473684209E-2</c:v>
                </c:pt>
                <c:pt idx="1">
                  <c:v>0.10526315789473684</c:v>
                </c:pt>
                <c:pt idx="2">
                  <c:v>0.15789473684210525</c:v>
                </c:pt>
                <c:pt idx="3">
                  <c:v>0.34210526315789475</c:v>
                </c:pt>
                <c:pt idx="4">
                  <c:v>0.26315789473684209</c:v>
                </c:pt>
                <c:pt idx="5">
                  <c:v>0.10526315789473684</c:v>
                </c:pt>
                <c:pt idx="6">
                  <c:v>0.28947368421052633</c:v>
                </c:pt>
                <c:pt idx="7">
                  <c:v>0.18421052631578946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34112"/>
        <c:axId val="97837056"/>
        <c:axId val="0"/>
      </c:bar3DChart>
      <c:catAx>
        <c:axId val="97834112"/>
        <c:scaling>
          <c:orientation val="minMax"/>
        </c:scaling>
        <c:delete val="0"/>
        <c:axPos val="b"/>
        <c:majorTickMark val="out"/>
        <c:minorTickMark val="none"/>
        <c:tickLblPos val="nextTo"/>
        <c:crossAx val="97837056"/>
        <c:crosses val="autoZero"/>
        <c:auto val="1"/>
        <c:lblAlgn val="ctr"/>
        <c:lblOffset val="100"/>
        <c:noMultiLvlLbl val="0"/>
      </c:catAx>
      <c:valAx>
        <c:axId val="97837056"/>
        <c:scaling>
          <c:orientation val="minMax"/>
        </c:scaling>
        <c:delete val="1"/>
        <c:axPos val="l"/>
        <c:numFmt formatCode="###0.0%" sourceLinked="1"/>
        <c:majorTickMark val="out"/>
        <c:minorTickMark val="none"/>
        <c:tickLblPos val="nextTo"/>
        <c:crossAx val="978341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Comparativa!$Y$149</c:f>
              <c:strCache>
                <c:ptCount val="1"/>
                <c:pt idx="0">
                  <c:v>Grau en Matemàtiques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Comparativa!$W$150:$X$157</c:f>
              <c:multiLvlStrCache>
                <c:ptCount val="8"/>
                <c:lvl>
                  <c:pt idx="0">
                    <c:v>Crec que és la 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Comparativa!$Y$150:$Y$157</c:f>
              <c:numCache>
                <c:formatCode>0.00%</c:formatCode>
                <c:ptCount val="8"/>
                <c:pt idx="0">
                  <c:v>7.8E-2</c:v>
                </c:pt>
                <c:pt idx="1">
                  <c:v>0.20300000000000001</c:v>
                </c:pt>
                <c:pt idx="2">
                  <c:v>0.20300000000000001</c:v>
                </c:pt>
                <c:pt idx="3">
                  <c:v>0.5</c:v>
                </c:pt>
                <c:pt idx="4">
                  <c:v>0.23400000000000001</c:v>
                </c:pt>
                <c:pt idx="5">
                  <c:v>0.156</c:v>
                </c:pt>
                <c:pt idx="6">
                  <c:v>0.14099999999999999</c:v>
                </c:pt>
                <c:pt idx="7">
                  <c:v>9.4E-2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644736"/>
        <c:axId val="98646272"/>
        <c:axId val="0"/>
      </c:bar3DChart>
      <c:catAx>
        <c:axId val="98644736"/>
        <c:scaling>
          <c:orientation val="minMax"/>
        </c:scaling>
        <c:delete val="0"/>
        <c:axPos val="b"/>
        <c:majorTickMark val="out"/>
        <c:minorTickMark val="none"/>
        <c:tickLblPos val="nextTo"/>
        <c:crossAx val="98646272"/>
        <c:crosses val="autoZero"/>
        <c:auto val="1"/>
        <c:lblAlgn val="ctr"/>
        <c:lblOffset val="100"/>
        <c:noMultiLvlLbl val="0"/>
      </c:catAx>
      <c:valAx>
        <c:axId val="98646272"/>
        <c:scaling>
          <c:orientation val="minMax"/>
          <c:max val="1"/>
        </c:scaling>
        <c:delete val="1"/>
        <c:axPos val="l"/>
        <c:numFmt formatCode="0.00%" sourceLinked="1"/>
        <c:majorTickMark val="out"/>
        <c:minorTickMark val="none"/>
        <c:tickLblPos val="nextTo"/>
        <c:crossAx val="9864473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1.xml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17.png"/><Relationship Id="rId18" Type="http://schemas.openxmlformats.org/officeDocument/2006/relationships/image" Target="../media/image10.png"/><Relationship Id="rId3" Type="http://schemas.openxmlformats.org/officeDocument/2006/relationships/image" Target="../media/image12.png"/><Relationship Id="rId7" Type="http://schemas.openxmlformats.org/officeDocument/2006/relationships/image" Target="../media/image14.png"/><Relationship Id="rId12" Type="http://schemas.openxmlformats.org/officeDocument/2006/relationships/image" Target="../media/image16.png"/><Relationship Id="rId17" Type="http://schemas.openxmlformats.org/officeDocument/2006/relationships/image" Target="../media/image19.png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1" Type="http://schemas.openxmlformats.org/officeDocument/2006/relationships/image" Target="../media/image11.png"/><Relationship Id="rId6" Type="http://schemas.openxmlformats.org/officeDocument/2006/relationships/image" Target="../media/image3.png"/><Relationship Id="rId11" Type="http://schemas.openxmlformats.org/officeDocument/2006/relationships/chart" Target="../charts/chart2.xml"/><Relationship Id="rId5" Type="http://schemas.openxmlformats.org/officeDocument/2006/relationships/image" Target="../media/image13.png"/><Relationship Id="rId15" Type="http://schemas.openxmlformats.org/officeDocument/2006/relationships/image" Target="../media/image18.png"/><Relationship Id="rId10" Type="http://schemas.openxmlformats.org/officeDocument/2006/relationships/image" Target="../media/image5.png"/><Relationship Id="rId19" Type="http://schemas.openxmlformats.org/officeDocument/2006/relationships/chart" Target="../charts/chart3.xml"/><Relationship Id="rId4" Type="http://schemas.openxmlformats.org/officeDocument/2006/relationships/image" Target="../media/image2.png"/><Relationship Id="rId9" Type="http://schemas.openxmlformats.org/officeDocument/2006/relationships/image" Target="../media/image15.png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9</xdr:col>
      <xdr:colOff>466725</xdr:colOff>
      <xdr:row>32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466725</xdr:colOff>
      <xdr:row>60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466725</xdr:colOff>
      <xdr:row>88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9</xdr:col>
      <xdr:colOff>466725</xdr:colOff>
      <xdr:row>116</xdr:row>
      <xdr:rowOff>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96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9</xdr:col>
      <xdr:colOff>466725</xdr:colOff>
      <xdr:row>143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121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9</xdr:col>
      <xdr:colOff>466725</xdr:colOff>
      <xdr:row>201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746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9</xdr:col>
      <xdr:colOff>466725</xdr:colOff>
      <xdr:row>228</xdr:row>
      <xdr:rowOff>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371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9</xdr:col>
      <xdr:colOff>466725</xdr:colOff>
      <xdr:row>256</xdr:row>
      <xdr:rowOff>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996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9</xdr:col>
      <xdr:colOff>466725</xdr:colOff>
      <xdr:row>285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621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9</xdr:col>
      <xdr:colOff>466725</xdr:colOff>
      <xdr:row>314</xdr:row>
      <xdr:rowOff>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246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314325</xdr:colOff>
      <xdr:row>4</xdr:row>
      <xdr:rowOff>161925</xdr:rowOff>
    </xdr:from>
    <xdr:to>
      <xdr:col>6</xdr:col>
      <xdr:colOff>9525</xdr:colOff>
      <xdr:row>7</xdr:row>
      <xdr:rowOff>9525</xdr:rowOff>
    </xdr:to>
    <xdr:sp macro="" textlink="">
      <xdr:nvSpPr>
        <xdr:cNvPr id="12" name="QuadreDeText 11"/>
        <xdr:cNvSpPr txBox="1"/>
      </xdr:nvSpPr>
      <xdr:spPr>
        <a:xfrm>
          <a:off x="923925" y="15525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323850</xdr:colOff>
      <xdr:row>33</xdr:row>
      <xdr:rowOff>0</xdr:rowOff>
    </xdr:from>
    <xdr:to>
      <xdr:col>6</xdr:col>
      <xdr:colOff>19050</xdr:colOff>
      <xdr:row>35</xdr:row>
      <xdr:rowOff>38100</xdr:rowOff>
    </xdr:to>
    <xdr:sp macro="" textlink="">
      <xdr:nvSpPr>
        <xdr:cNvPr id="13" name="QuadreDeText 12"/>
        <xdr:cNvSpPr txBox="1"/>
      </xdr:nvSpPr>
      <xdr:spPr>
        <a:xfrm>
          <a:off x="933450" y="69151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352425</xdr:colOff>
      <xdr:row>60</xdr:row>
      <xdr:rowOff>104775</xdr:rowOff>
    </xdr:from>
    <xdr:to>
      <xdr:col>6</xdr:col>
      <xdr:colOff>47625</xdr:colOff>
      <xdr:row>62</xdr:row>
      <xdr:rowOff>142875</xdr:rowOff>
    </xdr:to>
    <xdr:sp macro="" textlink="">
      <xdr:nvSpPr>
        <xdr:cNvPr id="14" name="QuadreDeText 13"/>
        <xdr:cNvSpPr txBox="1"/>
      </xdr:nvSpPr>
      <xdr:spPr>
        <a:xfrm>
          <a:off x="962025" y="121634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88</xdr:row>
      <xdr:rowOff>0</xdr:rowOff>
    </xdr:from>
    <xdr:to>
      <xdr:col>9</xdr:col>
      <xdr:colOff>295275</xdr:colOff>
      <xdr:row>90</xdr:row>
      <xdr:rowOff>38100</xdr:rowOff>
    </xdr:to>
    <xdr:sp macro="" textlink="">
      <xdr:nvSpPr>
        <xdr:cNvPr id="15" name="QuadreDeText 14"/>
        <xdr:cNvSpPr txBox="1"/>
      </xdr:nvSpPr>
      <xdr:spPr>
        <a:xfrm>
          <a:off x="0" y="173926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485775</xdr:colOff>
      <xdr:row>115</xdr:row>
      <xdr:rowOff>85725</xdr:rowOff>
    </xdr:from>
    <xdr:to>
      <xdr:col>8</xdr:col>
      <xdr:colOff>581025</xdr:colOff>
      <xdr:row>117</xdr:row>
      <xdr:rowOff>123825</xdr:rowOff>
    </xdr:to>
    <xdr:sp macro="" textlink="">
      <xdr:nvSpPr>
        <xdr:cNvPr id="16" name="QuadreDeText 15"/>
        <xdr:cNvSpPr txBox="1"/>
      </xdr:nvSpPr>
      <xdr:spPr>
        <a:xfrm>
          <a:off x="485775" y="226218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143</xdr:row>
      <xdr:rowOff>1</xdr:rowOff>
    </xdr:from>
    <xdr:to>
      <xdr:col>9</xdr:col>
      <xdr:colOff>190500</xdr:colOff>
      <xdr:row>146</xdr:row>
      <xdr:rowOff>19051</xdr:rowOff>
    </xdr:to>
    <xdr:sp macro="" textlink="">
      <xdr:nvSpPr>
        <xdr:cNvPr id="18" name="QuadreDeText 17"/>
        <xdr:cNvSpPr txBox="1"/>
      </xdr:nvSpPr>
      <xdr:spPr>
        <a:xfrm>
          <a:off x="0" y="27870151"/>
          <a:ext cx="5676900" cy="5905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285750</xdr:colOff>
      <xdr:row>171</xdr:row>
      <xdr:rowOff>123825</xdr:rowOff>
    </xdr:from>
    <xdr:to>
      <xdr:col>8</xdr:col>
      <xdr:colOff>114300</xdr:colOff>
      <xdr:row>175</xdr:row>
      <xdr:rowOff>133350</xdr:rowOff>
    </xdr:to>
    <xdr:sp macro="" textlink="">
      <xdr:nvSpPr>
        <xdr:cNvPr id="19" name="QuadreDeText 18"/>
        <xdr:cNvSpPr txBox="1"/>
      </xdr:nvSpPr>
      <xdr:spPr>
        <a:xfrm>
          <a:off x="285750" y="333279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361950</xdr:colOff>
      <xdr:row>201</xdr:row>
      <xdr:rowOff>76200</xdr:rowOff>
    </xdr:from>
    <xdr:to>
      <xdr:col>7</xdr:col>
      <xdr:colOff>342900</xdr:colOff>
      <xdr:row>202</xdr:row>
      <xdr:rowOff>161925</xdr:rowOff>
    </xdr:to>
    <xdr:sp macro="" textlink="">
      <xdr:nvSpPr>
        <xdr:cNvPr id="20" name="QuadreDeText 19"/>
        <xdr:cNvSpPr txBox="1"/>
      </xdr:nvSpPr>
      <xdr:spPr>
        <a:xfrm>
          <a:off x="361950" y="38995350"/>
          <a:ext cx="4248150" cy="276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28575</xdr:colOff>
      <xdr:row>227</xdr:row>
      <xdr:rowOff>85725</xdr:rowOff>
    </xdr:from>
    <xdr:to>
      <xdr:col>7</xdr:col>
      <xdr:colOff>466725</xdr:colOff>
      <xdr:row>231</xdr:row>
      <xdr:rowOff>9525</xdr:rowOff>
    </xdr:to>
    <xdr:sp macro="" textlink="">
      <xdr:nvSpPr>
        <xdr:cNvPr id="21" name="QuadreDeText 20"/>
        <xdr:cNvSpPr txBox="1"/>
      </xdr:nvSpPr>
      <xdr:spPr>
        <a:xfrm>
          <a:off x="28575" y="4395787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228600</xdr:colOff>
      <xdr:row>255</xdr:row>
      <xdr:rowOff>180975</xdr:rowOff>
    </xdr:from>
    <xdr:to>
      <xdr:col>8</xdr:col>
      <xdr:colOff>57150</xdr:colOff>
      <xdr:row>260</xdr:row>
      <xdr:rowOff>0</xdr:rowOff>
    </xdr:to>
    <xdr:sp macro="" textlink="">
      <xdr:nvSpPr>
        <xdr:cNvPr id="22" name="QuadreDeText 21"/>
        <xdr:cNvSpPr txBox="1"/>
      </xdr:nvSpPr>
      <xdr:spPr>
        <a:xfrm>
          <a:off x="228600" y="493871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0</xdr:col>
      <xdr:colOff>95250</xdr:colOff>
      <xdr:row>284</xdr:row>
      <xdr:rowOff>180975</xdr:rowOff>
    </xdr:from>
    <xdr:to>
      <xdr:col>8</xdr:col>
      <xdr:colOff>190500</xdr:colOff>
      <xdr:row>288</xdr:row>
      <xdr:rowOff>133350</xdr:rowOff>
    </xdr:to>
    <xdr:sp macro="" textlink="">
      <xdr:nvSpPr>
        <xdr:cNvPr id="23" name="QuadreDeText 22"/>
        <xdr:cNvSpPr txBox="1"/>
      </xdr:nvSpPr>
      <xdr:spPr>
        <a:xfrm>
          <a:off x="95250" y="54911625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146</xdr:row>
      <xdr:rowOff>190499</xdr:rowOff>
    </xdr:from>
    <xdr:to>
      <xdr:col>10</xdr:col>
      <xdr:colOff>581025</xdr:colOff>
      <xdr:row>169</xdr:row>
      <xdr:rowOff>180974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9</xdr:col>
      <xdr:colOff>504825</xdr:colOff>
      <xdr:row>33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19</xdr:col>
      <xdr:colOff>466725</xdr:colOff>
      <xdr:row>33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716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6</xdr:row>
      <xdr:rowOff>9525</xdr:rowOff>
    </xdr:from>
    <xdr:to>
      <xdr:col>6</xdr:col>
      <xdr:colOff>38100</xdr:colOff>
      <xdr:row>8</xdr:row>
      <xdr:rowOff>47625</xdr:rowOff>
    </xdr:to>
    <xdr:sp macro="" textlink="">
      <xdr:nvSpPr>
        <xdr:cNvPr id="4" name="QuadreDeText 3"/>
        <xdr:cNvSpPr txBox="1"/>
      </xdr:nvSpPr>
      <xdr:spPr>
        <a:xfrm>
          <a:off x="952500" y="16002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285750</xdr:colOff>
      <xdr:row>5</xdr:row>
      <xdr:rowOff>180975</xdr:rowOff>
    </xdr:from>
    <xdr:to>
      <xdr:col>15</xdr:col>
      <xdr:colOff>590550</xdr:colOff>
      <xdr:row>8</xdr:row>
      <xdr:rowOff>28575</xdr:rowOff>
    </xdr:to>
    <xdr:sp macro="" textlink="">
      <xdr:nvSpPr>
        <xdr:cNvPr id="5" name="QuadreDeText 4"/>
        <xdr:cNvSpPr txBox="1"/>
      </xdr:nvSpPr>
      <xdr:spPr>
        <a:xfrm>
          <a:off x="6991350" y="15811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151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466725</xdr:colOff>
      <xdr:row>60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71151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33</xdr:row>
      <xdr:rowOff>0</xdr:rowOff>
    </xdr:from>
    <xdr:to>
      <xdr:col>5</xdr:col>
      <xdr:colOff>504825</xdr:colOff>
      <xdr:row>35</xdr:row>
      <xdr:rowOff>38100</xdr:rowOff>
    </xdr:to>
    <xdr:sp macro="" textlink="">
      <xdr:nvSpPr>
        <xdr:cNvPr id="8" name="QuadreDeText 7"/>
        <xdr:cNvSpPr txBox="1"/>
      </xdr:nvSpPr>
      <xdr:spPr>
        <a:xfrm>
          <a:off x="809625" y="67341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342900</xdr:colOff>
      <xdr:row>32</xdr:row>
      <xdr:rowOff>180975</xdr:rowOff>
    </xdr:from>
    <xdr:to>
      <xdr:col>16</xdr:col>
      <xdr:colOff>38100</xdr:colOff>
      <xdr:row>35</xdr:row>
      <xdr:rowOff>28575</xdr:rowOff>
    </xdr:to>
    <xdr:sp macro="" textlink="">
      <xdr:nvSpPr>
        <xdr:cNvPr id="9" name="QuadreDeText 8"/>
        <xdr:cNvSpPr txBox="1"/>
      </xdr:nvSpPr>
      <xdr:spPr>
        <a:xfrm>
          <a:off x="7048500" y="67246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62</xdr:row>
      <xdr:rowOff>0</xdr:rowOff>
    </xdr:from>
    <xdr:to>
      <xdr:col>9</xdr:col>
      <xdr:colOff>504825</xdr:colOff>
      <xdr:row>87</xdr:row>
      <xdr:rowOff>38100</xdr:rowOff>
    </xdr:to>
    <xdr:pic>
      <xdr:nvPicPr>
        <xdr:cNvPr id="10" name="Imatge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2586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19</xdr:col>
      <xdr:colOff>466725</xdr:colOff>
      <xdr:row>87</xdr:row>
      <xdr:rowOff>0</xdr:rowOff>
    </xdr:to>
    <xdr:pic>
      <xdr:nvPicPr>
        <xdr:cNvPr id="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22586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60</xdr:row>
      <xdr:rowOff>9525</xdr:rowOff>
    </xdr:from>
    <xdr:to>
      <xdr:col>5</xdr:col>
      <xdr:colOff>590550</xdr:colOff>
      <xdr:row>62</xdr:row>
      <xdr:rowOff>47625</xdr:rowOff>
    </xdr:to>
    <xdr:sp macro="" textlink="">
      <xdr:nvSpPr>
        <xdr:cNvPr id="12" name="QuadreDeText 11"/>
        <xdr:cNvSpPr txBox="1"/>
      </xdr:nvSpPr>
      <xdr:spPr>
        <a:xfrm>
          <a:off x="895350" y="118872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11</xdr:col>
      <xdr:colOff>476250</xdr:colOff>
      <xdr:row>60</xdr:row>
      <xdr:rowOff>0</xdr:rowOff>
    </xdr:from>
    <xdr:to>
      <xdr:col>16</xdr:col>
      <xdr:colOff>171450</xdr:colOff>
      <xdr:row>62</xdr:row>
      <xdr:rowOff>38100</xdr:rowOff>
    </xdr:to>
    <xdr:sp macro="" textlink="">
      <xdr:nvSpPr>
        <xdr:cNvPr id="13" name="QuadreDeText 12"/>
        <xdr:cNvSpPr txBox="1"/>
      </xdr:nvSpPr>
      <xdr:spPr>
        <a:xfrm>
          <a:off x="7181850" y="118776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9</xdr:col>
      <xdr:colOff>504825</xdr:colOff>
      <xdr:row>114</xdr:row>
      <xdr:rowOff>38100</xdr:rowOff>
    </xdr:to>
    <xdr:pic>
      <xdr:nvPicPr>
        <xdr:cNvPr id="14" name="Imatg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74021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89</xdr:row>
      <xdr:rowOff>0</xdr:rowOff>
    </xdr:from>
    <xdr:to>
      <xdr:col>19</xdr:col>
      <xdr:colOff>466725</xdr:colOff>
      <xdr:row>114</xdr:row>
      <xdr:rowOff>0</xdr:rowOff>
    </xdr:to>
    <xdr:pic>
      <xdr:nvPicPr>
        <xdr:cNvPr id="1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74021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9</xdr:col>
      <xdr:colOff>295275</xdr:colOff>
      <xdr:row>89</xdr:row>
      <xdr:rowOff>38100</xdr:rowOff>
    </xdr:to>
    <xdr:sp macro="" textlink="">
      <xdr:nvSpPr>
        <xdr:cNvPr id="16" name="QuadreDeText 15"/>
        <xdr:cNvSpPr txBox="1"/>
      </xdr:nvSpPr>
      <xdr:spPr>
        <a:xfrm>
          <a:off x="0" y="1702117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19</xdr:col>
      <xdr:colOff>295275</xdr:colOff>
      <xdr:row>89</xdr:row>
      <xdr:rowOff>38100</xdr:rowOff>
    </xdr:to>
    <xdr:sp macro="" textlink="">
      <xdr:nvSpPr>
        <xdr:cNvPr id="17" name="QuadreDeText 16"/>
        <xdr:cNvSpPr txBox="1"/>
      </xdr:nvSpPr>
      <xdr:spPr>
        <a:xfrm>
          <a:off x="6096000" y="1702117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9</xdr:col>
      <xdr:colOff>504825</xdr:colOff>
      <xdr:row>141</xdr:row>
      <xdr:rowOff>38100</xdr:rowOff>
    </xdr:to>
    <xdr:pic>
      <xdr:nvPicPr>
        <xdr:cNvPr id="18" name="Imatge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5456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116</xdr:row>
      <xdr:rowOff>0</xdr:rowOff>
    </xdr:from>
    <xdr:to>
      <xdr:col>19</xdr:col>
      <xdr:colOff>466725</xdr:colOff>
      <xdr:row>141</xdr:row>
      <xdr:rowOff>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225456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314325</xdr:colOff>
      <xdr:row>114</xdr:row>
      <xdr:rowOff>0</xdr:rowOff>
    </xdr:from>
    <xdr:to>
      <xdr:col>8</xdr:col>
      <xdr:colOff>409575</xdr:colOff>
      <xdr:row>116</xdr:row>
      <xdr:rowOff>38100</xdr:rowOff>
    </xdr:to>
    <xdr:sp macro="" textlink="">
      <xdr:nvSpPr>
        <xdr:cNvPr id="20" name="QuadreDeText 19"/>
        <xdr:cNvSpPr txBox="1"/>
      </xdr:nvSpPr>
      <xdr:spPr>
        <a:xfrm>
          <a:off x="314325" y="221646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228600</xdr:colOff>
      <xdr:row>113</xdr:row>
      <xdr:rowOff>171450</xdr:rowOff>
    </xdr:from>
    <xdr:to>
      <xdr:col>18</xdr:col>
      <xdr:colOff>323850</xdr:colOff>
      <xdr:row>116</xdr:row>
      <xdr:rowOff>19050</xdr:rowOff>
    </xdr:to>
    <xdr:sp macro="" textlink="">
      <xdr:nvSpPr>
        <xdr:cNvPr id="21" name="QuadreDeText 20"/>
        <xdr:cNvSpPr txBox="1"/>
      </xdr:nvSpPr>
      <xdr:spPr>
        <a:xfrm>
          <a:off x="6324600" y="221456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361950</xdr:colOff>
      <xdr:row>145</xdr:row>
      <xdr:rowOff>123825</xdr:rowOff>
    </xdr:to>
    <xdr:sp macro="" textlink="">
      <xdr:nvSpPr>
        <xdr:cNvPr id="22" name="QuadreDeText 21"/>
        <xdr:cNvSpPr txBox="1"/>
      </xdr:nvSpPr>
      <xdr:spPr>
        <a:xfrm>
          <a:off x="0" y="27498675"/>
          <a:ext cx="5238750" cy="6953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142</xdr:row>
      <xdr:rowOff>0</xdr:rowOff>
    </xdr:from>
    <xdr:to>
      <xdr:col>18</xdr:col>
      <xdr:colOff>361950</xdr:colOff>
      <xdr:row>145</xdr:row>
      <xdr:rowOff>123825</xdr:rowOff>
    </xdr:to>
    <xdr:sp macro="" textlink="">
      <xdr:nvSpPr>
        <xdr:cNvPr id="23" name="QuadreDeText 22"/>
        <xdr:cNvSpPr txBox="1"/>
      </xdr:nvSpPr>
      <xdr:spPr>
        <a:xfrm>
          <a:off x="6096000" y="27498675"/>
          <a:ext cx="5238750" cy="6953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146</xdr:row>
      <xdr:rowOff>0</xdr:rowOff>
    </xdr:from>
    <xdr:to>
      <xdr:col>18</xdr:col>
      <xdr:colOff>523200</xdr:colOff>
      <xdr:row>164</xdr:row>
      <xdr:rowOff>171000</xdr:rowOff>
    </xdr:to>
    <xdr:graphicFrame macro="">
      <xdr:nvGraphicFramePr>
        <xdr:cNvPr id="24" name="Gràfic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0</xdr:colOff>
      <xdr:row>169</xdr:row>
      <xdr:rowOff>0</xdr:rowOff>
    </xdr:from>
    <xdr:to>
      <xdr:col>19</xdr:col>
      <xdr:colOff>504825</xdr:colOff>
      <xdr:row>194</xdr:row>
      <xdr:rowOff>38100</xdr:rowOff>
    </xdr:to>
    <xdr:pic>
      <xdr:nvPicPr>
        <xdr:cNvPr id="25" name="Imatge 2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96000" y="326421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9</xdr:col>
      <xdr:colOff>504825</xdr:colOff>
      <xdr:row>194</xdr:row>
      <xdr:rowOff>38100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2642175"/>
          <a:ext cx="5991225" cy="480060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165</xdr:row>
      <xdr:rowOff>0</xdr:rowOff>
    </xdr:from>
    <xdr:to>
      <xdr:col>17</xdr:col>
      <xdr:colOff>438150</xdr:colOff>
      <xdr:row>169</xdr:row>
      <xdr:rowOff>9525</xdr:rowOff>
    </xdr:to>
    <xdr:sp macro="" textlink="">
      <xdr:nvSpPr>
        <xdr:cNvPr id="27" name="QuadreDeText 26"/>
        <xdr:cNvSpPr txBox="1"/>
      </xdr:nvSpPr>
      <xdr:spPr>
        <a:xfrm>
          <a:off x="6096000" y="318801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165</xdr:row>
      <xdr:rowOff>0</xdr:rowOff>
    </xdr:from>
    <xdr:to>
      <xdr:col>7</xdr:col>
      <xdr:colOff>438150</xdr:colOff>
      <xdr:row>169</xdr:row>
      <xdr:rowOff>9525</xdr:rowOff>
    </xdr:to>
    <xdr:sp macro="" textlink="">
      <xdr:nvSpPr>
        <xdr:cNvPr id="28" name="QuadreDeText 27"/>
        <xdr:cNvSpPr txBox="1"/>
      </xdr:nvSpPr>
      <xdr:spPr>
        <a:xfrm>
          <a:off x="0" y="318801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196</xdr:row>
      <xdr:rowOff>0</xdr:rowOff>
    </xdr:from>
    <xdr:to>
      <xdr:col>9</xdr:col>
      <xdr:colOff>504825</xdr:colOff>
      <xdr:row>221</xdr:row>
      <xdr:rowOff>38100</xdr:rowOff>
    </xdr:to>
    <xdr:pic>
      <xdr:nvPicPr>
        <xdr:cNvPr id="29" name="Imatge 2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77856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196</xdr:row>
      <xdr:rowOff>0</xdr:rowOff>
    </xdr:from>
    <xdr:to>
      <xdr:col>19</xdr:col>
      <xdr:colOff>466725</xdr:colOff>
      <xdr:row>221</xdr:row>
      <xdr:rowOff>0</xdr:rowOff>
    </xdr:to>
    <xdr:pic>
      <xdr:nvPicPr>
        <xdr:cNvPr id="3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77856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194</xdr:row>
      <xdr:rowOff>104775</xdr:rowOff>
    </xdr:from>
    <xdr:to>
      <xdr:col>7</xdr:col>
      <xdr:colOff>152400</xdr:colOff>
      <xdr:row>196</xdr:row>
      <xdr:rowOff>0</xdr:rowOff>
    </xdr:to>
    <xdr:sp macro="" textlink="">
      <xdr:nvSpPr>
        <xdr:cNvPr id="31" name="QuadreDeText 30"/>
        <xdr:cNvSpPr txBox="1"/>
      </xdr:nvSpPr>
      <xdr:spPr>
        <a:xfrm>
          <a:off x="171450" y="37509450"/>
          <a:ext cx="4248150" cy="276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209550</xdr:colOff>
      <xdr:row>194</xdr:row>
      <xdr:rowOff>85725</xdr:rowOff>
    </xdr:from>
    <xdr:to>
      <xdr:col>17</xdr:col>
      <xdr:colOff>190500</xdr:colOff>
      <xdr:row>195</xdr:row>
      <xdr:rowOff>171450</xdr:rowOff>
    </xdr:to>
    <xdr:sp macro="" textlink="">
      <xdr:nvSpPr>
        <xdr:cNvPr id="32" name="QuadreDeText 31"/>
        <xdr:cNvSpPr txBox="1"/>
      </xdr:nvSpPr>
      <xdr:spPr>
        <a:xfrm>
          <a:off x="6305550" y="37490400"/>
          <a:ext cx="4248150" cy="276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223</xdr:row>
      <xdr:rowOff>0</xdr:rowOff>
    </xdr:from>
    <xdr:to>
      <xdr:col>9</xdr:col>
      <xdr:colOff>504825</xdr:colOff>
      <xdr:row>248</xdr:row>
      <xdr:rowOff>38100</xdr:rowOff>
    </xdr:to>
    <xdr:pic>
      <xdr:nvPicPr>
        <xdr:cNvPr id="33" name="Imatge 3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29291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223</xdr:row>
      <xdr:rowOff>0</xdr:rowOff>
    </xdr:from>
    <xdr:to>
      <xdr:col>19</xdr:col>
      <xdr:colOff>466725</xdr:colOff>
      <xdr:row>248</xdr:row>
      <xdr:rowOff>0</xdr:rowOff>
    </xdr:to>
    <xdr:pic>
      <xdr:nvPicPr>
        <xdr:cNvPr id="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29291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7</xdr:col>
      <xdr:colOff>438150</xdr:colOff>
      <xdr:row>223</xdr:row>
      <xdr:rowOff>9525</xdr:rowOff>
    </xdr:to>
    <xdr:sp macro="" textlink="">
      <xdr:nvSpPr>
        <xdr:cNvPr id="35" name="QuadreDeText 34"/>
        <xdr:cNvSpPr txBox="1"/>
      </xdr:nvSpPr>
      <xdr:spPr>
        <a:xfrm>
          <a:off x="0" y="42548175"/>
          <a:ext cx="4705350" cy="390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221</xdr:row>
      <xdr:rowOff>0</xdr:rowOff>
    </xdr:from>
    <xdr:to>
      <xdr:col>17</xdr:col>
      <xdr:colOff>438150</xdr:colOff>
      <xdr:row>223</xdr:row>
      <xdr:rowOff>9525</xdr:rowOff>
    </xdr:to>
    <xdr:sp macro="" textlink="">
      <xdr:nvSpPr>
        <xdr:cNvPr id="36" name="QuadreDeText 35"/>
        <xdr:cNvSpPr txBox="1"/>
      </xdr:nvSpPr>
      <xdr:spPr>
        <a:xfrm>
          <a:off x="6096000" y="42548175"/>
          <a:ext cx="4705350" cy="390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248</xdr:row>
      <xdr:rowOff>0</xdr:rowOff>
    </xdr:from>
    <xdr:to>
      <xdr:col>8</xdr:col>
      <xdr:colOff>95250</xdr:colOff>
      <xdr:row>251</xdr:row>
      <xdr:rowOff>142875</xdr:rowOff>
    </xdr:to>
    <xdr:sp macro="" textlink="">
      <xdr:nvSpPr>
        <xdr:cNvPr id="40" name="QuadreDeText 39"/>
        <xdr:cNvSpPr txBox="1"/>
      </xdr:nvSpPr>
      <xdr:spPr>
        <a:xfrm>
          <a:off x="0" y="47691675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252</xdr:row>
      <xdr:rowOff>0</xdr:rowOff>
    </xdr:from>
    <xdr:to>
      <xdr:col>9</xdr:col>
      <xdr:colOff>504825</xdr:colOff>
      <xdr:row>277</xdr:row>
      <xdr:rowOff>38100</xdr:rowOff>
    </xdr:to>
    <xdr:pic>
      <xdr:nvPicPr>
        <xdr:cNvPr id="41" name="Imatge 4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484536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252</xdr:row>
      <xdr:rowOff>0</xdr:rowOff>
    </xdr:from>
    <xdr:to>
      <xdr:col>19</xdr:col>
      <xdr:colOff>466725</xdr:colOff>
      <xdr:row>277</xdr:row>
      <xdr:rowOff>0</xdr:rowOff>
    </xdr:to>
    <xdr:pic>
      <xdr:nvPicPr>
        <xdr:cNvPr id="4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4536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248</xdr:row>
      <xdr:rowOff>0</xdr:rowOff>
    </xdr:from>
    <xdr:to>
      <xdr:col>18</xdr:col>
      <xdr:colOff>95250</xdr:colOff>
      <xdr:row>251</xdr:row>
      <xdr:rowOff>142875</xdr:rowOff>
    </xdr:to>
    <xdr:sp macro="" textlink="">
      <xdr:nvSpPr>
        <xdr:cNvPr id="43" name="QuadreDeText 42"/>
        <xdr:cNvSpPr txBox="1"/>
      </xdr:nvSpPr>
      <xdr:spPr>
        <a:xfrm>
          <a:off x="6096000" y="47691675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146</xdr:row>
      <xdr:rowOff>0</xdr:rowOff>
    </xdr:from>
    <xdr:to>
      <xdr:col>8</xdr:col>
      <xdr:colOff>523200</xdr:colOff>
      <xdr:row>164</xdr:row>
      <xdr:rowOff>171000</xdr:rowOff>
    </xdr:to>
    <xdr:graphicFrame macro="">
      <xdr:nvGraphicFramePr>
        <xdr:cNvPr id="45" name="Gràfic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6"/>
  <sheetViews>
    <sheetView showGridLines="0" tabSelected="1" workbookViewId="0"/>
  </sheetViews>
  <sheetFormatPr defaultRowHeight="15"/>
  <cols>
    <col min="2" max="2" width="40" customWidth="1"/>
    <col min="3" max="10" width="9.7109375" bestFit="1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51" customHeight="1">
      <c r="A2" s="1"/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6" customHeight="1">
      <c r="A4" s="1"/>
      <c r="B4" s="1"/>
      <c r="C4" s="1"/>
      <c r="D4" s="58" t="s">
        <v>28</v>
      </c>
      <c r="E4" s="58"/>
      <c r="F4" s="58"/>
      <c r="G4" s="58"/>
      <c r="H4" s="58"/>
      <c r="I4" s="58"/>
      <c r="J4" s="58"/>
      <c r="K4" s="58"/>
      <c r="L4" s="58"/>
      <c r="M4" s="4"/>
      <c r="N4" s="4"/>
      <c r="O4" s="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15" customHeight="1"/>
    <row r="8" spans="1:15" ht="15" customHeight="1" thickBot="1">
      <c r="B8" s="59" t="s">
        <v>1</v>
      </c>
      <c r="C8" s="59"/>
      <c r="D8" s="59"/>
      <c r="E8" s="59"/>
      <c r="F8" s="59"/>
      <c r="G8" s="59"/>
      <c r="H8" s="59"/>
    </row>
    <row r="9" spans="1:15" ht="15" customHeight="1" thickTop="1">
      <c r="B9" s="60"/>
      <c r="C9" s="63" t="s">
        <v>1</v>
      </c>
      <c r="D9" s="64"/>
      <c r="E9" s="64"/>
      <c r="F9" s="64"/>
      <c r="G9" s="64"/>
      <c r="H9" s="65"/>
    </row>
    <row r="10" spans="1:15" ht="15" customHeight="1">
      <c r="B10" s="61"/>
      <c r="C10" s="66" t="s">
        <v>59</v>
      </c>
      <c r="D10" s="67"/>
      <c r="E10" s="67" t="s">
        <v>60</v>
      </c>
      <c r="F10" s="67"/>
      <c r="G10" s="67" t="s">
        <v>61</v>
      </c>
      <c r="H10" s="68"/>
    </row>
    <row r="11" spans="1:15" ht="15" customHeight="1" thickBot="1">
      <c r="B11" s="62"/>
      <c r="C11" s="27" t="s">
        <v>6</v>
      </c>
      <c r="D11" s="28" t="s">
        <v>3</v>
      </c>
      <c r="E11" s="28" t="s">
        <v>6</v>
      </c>
      <c r="F11" s="28" t="s">
        <v>3</v>
      </c>
      <c r="G11" s="28" t="s">
        <v>6</v>
      </c>
      <c r="H11" s="29" t="s">
        <v>3</v>
      </c>
    </row>
    <row r="12" spans="1:15" ht="15" customHeight="1" thickTop="1">
      <c r="B12" s="9" t="s">
        <v>62</v>
      </c>
      <c r="C12" s="10">
        <v>0</v>
      </c>
      <c r="D12" s="11">
        <v>0</v>
      </c>
      <c r="E12" s="12">
        <v>2</v>
      </c>
      <c r="F12" s="11">
        <v>1</v>
      </c>
      <c r="G12" s="39">
        <v>2</v>
      </c>
      <c r="H12" s="40">
        <f>G12/40</f>
        <v>0.05</v>
      </c>
    </row>
    <row r="13" spans="1:15" ht="15" customHeight="1">
      <c r="B13" s="13" t="s">
        <v>29</v>
      </c>
      <c r="C13" s="14">
        <v>9</v>
      </c>
      <c r="D13" s="15">
        <v>0.23684210526315791</v>
      </c>
      <c r="E13" s="16">
        <v>29</v>
      </c>
      <c r="F13" s="15">
        <v>0.76315789473684204</v>
      </c>
      <c r="G13" s="41">
        <v>38</v>
      </c>
      <c r="H13" s="42">
        <f t="shared" ref="H13:H14" si="0">G13/40</f>
        <v>0.95</v>
      </c>
    </row>
    <row r="14" spans="1:15" ht="15" customHeight="1" thickBot="1">
      <c r="B14" s="17" t="s">
        <v>61</v>
      </c>
      <c r="C14" s="18">
        <v>9</v>
      </c>
      <c r="D14" s="19">
        <v>0.22500000000000001</v>
      </c>
      <c r="E14" s="20">
        <v>31</v>
      </c>
      <c r="F14" s="19">
        <v>0.77500000000000002</v>
      </c>
      <c r="G14" s="43">
        <v>40</v>
      </c>
      <c r="H14" s="44">
        <f t="shared" si="0"/>
        <v>1</v>
      </c>
    </row>
    <row r="15" spans="1:15" ht="15" customHeight="1" thickTop="1"/>
    <row r="16" spans="1:15" ht="15" customHeight="1" thickBot="1">
      <c r="B16" s="59" t="s">
        <v>4</v>
      </c>
      <c r="C16" s="59"/>
      <c r="D16" s="59"/>
      <c r="E16" s="59"/>
      <c r="F16" s="59"/>
      <c r="G16" s="59"/>
      <c r="H16" s="59"/>
      <c r="I16" s="59"/>
      <c r="J16" s="59"/>
    </row>
    <row r="17" spans="2:10" ht="15" customHeight="1" thickTop="1">
      <c r="B17" s="60"/>
      <c r="C17" s="63" t="s">
        <v>4</v>
      </c>
      <c r="D17" s="64"/>
      <c r="E17" s="64"/>
      <c r="F17" s="64"/>
      <c r="G17" s="64"/>
      <c r="H17" s="64"/>
      <c r="I17" s="64"/>
      <c r="J17" s="65"/>
    </row>
    <row r="18" spans="2:10" ht="30" customHeight="1">
      <c r="B18" s="61"/>
      <c r="C18" s="66" t="s">
        <v>63</v>
      </c>
      <c r="D18" s="67"/>
      <c r="E18" s="67" t="s">
        <v>64</v>
      </c>
      <c r="F18" s="67"/>
      <c r="G18" s="67" t="s">
        <v>5</v>
      </c>
      <c r="H18" s="67"/>
      <c r="I18" s="67" t="s">
        <v>61</v>
      </c>
      <c r="J18" s="68"/>
    </row>
    <row r="19" spans="2:10" ht="15" customHeight="1" thickBot="1">
      <c r="B19" s="62"/>
      <c r="C19" s="27" t="s">
        <v>6</v>
      </c>
      <c r="D19" s="28" t="s">
        <v>3</v>
      </c>
      <c r="E19" s="28" t="s">
        <v>6</v>
      </c>
      <c r="F19" s="28" t="s">
        <v>3</v>
      </c>
      <c r="G19" s="28" t="s">
        <v>6</v>
      </c>
      <c r="H19" s="28" t="s">
        <v>3</v>
      </c>
      <c r="I19" s="28" t="s">
        <v>6</v>
      </c>
      <c r="J19" s="29" t="s">
        <v>3</v>
      </c>
    </row>
    <row r="20" spans="2:10" ht="15" customHeight="1" thickTop="1">
      <c r="B20" s="9" t="s">
        <v>62</v>
      </c>
      <c r="C20" s="10">
        <v>2</v>
      </c>
      <c r="D20" s="11">
        <v>1</v>
      </c>
      <c r="E20" s="12">
        <v>0</v>
      </c>
      <c r="F20" s="11">
        <v>0</v>
      </c>
      <c r="G20" s="12">
        <v>0</v>
      </c>
      <c r="H20" s="11">
        <v>0</v>
      </c>
      <c r="I20" s="39">
        <v>2</v>
      </c>
      <c r="J20" s="40">
        <f>I20/40</f>
        <v>0.05</v>
      </c>
    </row>
    <row r="21" spans="2:10" ht="15" customHeight="1">
      <c r="B21" s="13" t="s">
        <v>29</v>
      </c>
      <c r="C21" s="14">
        <v>35</v>
      </c>
      <c r="D21" s="15">
        <v>0.92105263157894735</v>
      </c>
      <c r="E21" s="16">
        <v>0</v>
      </c>
      <c r="F21" s="15">
        <v>0</v>
      </c>
      <c r="G21" s="16">
        <v>3</v>
      </c>
      <c r="H21" s="15">
        <v>7.8947368421052627E-2</v>
      </c>
      <c r="I21" s="41">
        <v>38</v>
      </c>
      <c r="J21" s="42">
        <f t="shared" ref="J21:J22" si="1">I21/40</f>
        <v>0.95</v>
      </c>
    </row>
    <row r="22" spans="2:10" ht="15" customHeight="1" thickBot="1">
      <c r="B22" s="17" t="s">
        <v>61</v>
      </c>
      <c r="C22" s="18">
        <v>37</v>
      </c>
      <c r="D22" s="19">
        <v>0.92500000000000004</v>
      </c>
      <c r="E22" s="20">
        <v>0</v>
      </c>
      <c r="F22" s="19">
        <v>0</v>
      </c>
      <c r="G22" s="20">
        <v>3</v>
      </c>
      <c r="H22" s="19">
        <v>7.4999999999999997E-2</v>
      </c>
      <c r="I22" s="43">
        <v>40</v>
      </c>
      <c r="J22" s="44">
        <f t="shared" si="1"/>
        <v>1</v>
      </c>
    </row>
    <row r="23" spans="2:10" ht="15" customHeight="1" thickTop="1"/>
    <row r="24" spans="2:10" ht="15" customHeight="1" thickBot="1">
      <c r="B24" s="59" t="s">
        <v>31</v>
      </c>
      <c r="C24" s="59"/>
      <c r="D24" s="59"/>
      <c r="E24" s="59"/>
      <c r="F24" s="59"/>
      <c r="G24" s="59"/>
      <c r="H24" s="59"/>
    </row>
    <row r="25" spans="2:10" ht="27" customHeight="1" thickTop="1">
      <c r="B25" s="60"/>
      <c r="C25" s="63" t="s">
        <v>62</v>
      </c>
      <c r="D25" s="64"/>
      <c r="E25" s="64" t="s">
        <v>29</v>
      </c>
      <c r="F25" s="64"/>
      <c r="G25" s="64" t="s">
        <v>61</v>
      </c>
      <c r="H25" s="65"/>
    </row>
    <row r="26" spans="2:10" ht="15" customHeight="1" thickBot="1">
      <c r="B26" s="62"/>
      <c r="C26" s="27" t="s">
        <v>6</v>
      </c>
      <c r="D26" s="28" t="s">
        <v>3</v>
      </c>
      <c r="E26" s="28" t="s">
        <v>6</v>
      </c>
      <c r="F26" s="28" t="s">
        <v>3</v>
      </c>
      <c r="G26" s="28" t="s">
        <v>6</v>
      </c>
      <c r="H26" s="29" t="s">
        <v>3</v>
      </c>
    </row>
    <row r="27" spans="2:10" ht="15" customHeight="1" thickTop="1">
      <c r="B27" s="9" t="s">
        <v>5</v>
      </c>
      <c r="C27" s="10">
        <v>0</v>
      </c>
      <c r="D27" s="11">
        <f>C27/2</f>
        <v>0</v>
      </c>
      <c r="E27" s="12">
        <v>2</v>
      </c>
      <c r="F27" s="11">
        <f>E27/38</f>
        <v>5.2631578947368418E-2</v>
      </c>
      <c r="G27" s="39">
        <v>2</v>
      </c>
      <c r="H27" s="40">
        <f>G27/40</f>
        <v>0.05</v>
      </c>
    </row>
    <row r="28" spans="2:10" ht="15" customHeight="1">
      <c r="B28" s="13" t="s">
        <v>65</v>
      </c>
      <c r="C28" s="14">
        <v>0</v>
      </c>
      <c r="D28" s="15">
        <f t="shared" ref="D28:D63" si="2">C28/2</f>
        <v>0</v>
      </c>
      <c r="E28" s="16">
        <v>1</v>
      </c>
      <c r="F28" s="15">
        <f t="shared" ref="F28:F63" si="3">E28/38</f>
        <v>2.6315789473684209E-2</v>
      </c>
      <c r="G28" s="41">
        <v>1</v>
      </c>
      <c r="H28" s="42">
        <f t="shared" ref="H28:H63" si="4">G28/40</f>
        <v>2.5000000000000001E-2</v>
      </c>
    </row>
    <row r="29" spans="2:10" ht="15" customHeight="1">
      <c r="B29" s="13" t="s">
        <v>66</v>
      </c>
      <c r="C29" s="14">
        <v>0</v>
      </c>
      <c r="D29" s="15">
        <f t="shared" si="2"/>
        <v>0</v>
      </c>
      <c r="E29" s="16">
        <v>1</v>
      </c>
      <c r="F29" s="15">
        <f t="shared" si="3"/>
        <v>2.6315789473684209E-2</v>
      </c>
      <c r="G29" s="41">
        <v>1</v>
      </c>
      <c r="H29" s="42">
        <f t="shared" si="4"/>
        <v>2.5000000000000001E-2</v>
      </c>
    </row>
    <row r="30" spans="2:10" ht="15" customHeight="1">
      <c r="B30" s="13" t="s">
        <v>67</v>
      </c>
      <c r="C30" s="14">
        <v>0</v>
      </c>
      <c r="D30" s="15">
        <f t="shared" si="2"/>
        <v>0</v>
      </c>
      <c r="E30" s="16">
        <v>1</v>
      </c>
      <c r="F30" s="15">
        <f t="shared" si="3"/>
        <v>2.6315789473684209E-2</v>
      </c>
      <c r="G30" s="41">
        <v>1</v>
      </c>
      <c r="H30" s="42">
        <f t="shared" si="4"/>
        <v>2.5000000000000001E-2</v>
      </c>
    </row>
    <row r="31" spans="2:10" ht="15" customHeight="1">
      <c r="B31" s="13" t="s">
        <v>68</v>
      </c>
      <c r="C31" s="14">
        <v>1</v>
      </c>
      <c r="D31" s="15">
        <f t="shared" si="2"/>
        <v>0.5</v>
      </c>
      <c r="E31" s="16">
        <v>0</v>
      </c>
      <c r="F31" s="15">
        <f t="shared" si="3"/>
        <v>0</v>
      </c>
      <c r="G31" s="41">
        <v>1</v>
      </c>
      <c r="H31" s="42">
        <f t="shared" si="4"/>
        <v>2.5000000000000001E-2</v>
      </c>
    </row>
    <row r="32" spans="2:10" ht="15" customHeight="1">
      <c r="B32" s="13" t="s">
        <v>69</v>
      </c>
      <c r="C32" s="14">
        <v>0</v>
      </c>
      <c r="D32" s="15">
        <f t="shared" si="2"/>
        <v>0</v>
      </c>
      <c r="E32" s="16">
        <v>1</v>
      </c>
      <c r="F32" s="15">
        <f t="shared" si="3"/>
        <v>2.6315789473684209E-2</v>
      </c>
      <c r="G32" s="41">
        <v>1</v>
      </c>
      <c r="H32" s="42">
        <f t="shared" si="4"/>
        <v>2.5000000000000001E-2</v>
      </c>
    </row>
    <row r="33" spans="2:8" ht="15" customHeight="1">
      <c r="B33" s="13" t="s">
        <v>70</v>
      </c>
      <c r="C33" s="14">
        <v>0</v>
      </c>
      <c r="D33" s="15">
        <f t="shared" si="2"/>
        <v>0</v>
      </c>
      <c r="E33" s="16">
        <v>1</v>
      </c>
      <c r="F33" s="15">
        <f t="shared" si="3"/>
        <v>2.6315789473684209E-2</v>
      </c>
      <c r="G33" s="41">
        <v>1</v>
      </c>
      <c r="H33" s="42">
        <f t="shared" si="4"/>
        <v>2.5000000000000001E-2</v>
      </c>
    </row>
    <row r="34" spans="2:8" ht="15" customHeight="1">
      <c r="B34" s="13" t="s">
        <v>71</v>
      </c>
      <c r="C34" s="14">
        <v>0</v>
      </c>
      <c r="D34" s="15">
        <f t="shared" si="2"/>
        <v>0</v>
      </c>
      <c r="E34" s="16">
        <v>1</v>
      </c>
      <c r="F34" s="15">
        <f t="shared" si="3"/>
        <v>2.6315789473684209E-2</v>
      </c>
      <c r="G34" s="41">
        <v>1</v>
      </c>
      <c r="H34" s="42">
        <f t="shared" si="4"/>
        <v>2.5000000000000001E-2</v>
      </c>
    </row>
    <row r="35" spans="2:8" ht="15" customHeight="1">
      <c r="B35" s="13" t="s">
        <v>72</v>
      </c>
      <c r="C35" s="14">
        <v>0</v>
      </c>
      <c r="D35" s="15">
        <f t="shared" si="2"/>
        <v>0</v>
      </c>
      <c r="E35" s="16">
        <v>1</v>
      </c>
      <c r="F35" s="15">
        <f t="shared" si="3"/>
        <v>2.6315789473684209E-2</v>
      </c>
      <c r="G35" s="41">
        <v>1</v>
      </c>
      <c r="H35" s="42">
        <f t="shared" si="4"/>
        <v>2.5000000000000001E-2</v>
      </c>
    </row>
    <row r="36" spans="2:8" ht="15" customHeight="1">
      <c r="B36" s="13" t="s">
        <v>73</v>
      </c>
      <c r="C36" s="14">
        <v>0</v>
      </c>
      <c r="D36" s="15">
        <f t="shared" si="2"/>
        <v>0</v>
      </c>
      <c r="E36" s="16">
        <v>1</v>
      </c>
      <c r="F36" s="15">
        <f t="shared" si="3"/>
        <v>2.6315789473684209E-2</v>
      </c>
      <c r="G36" s="41">
        <v>1</v>
      </c>
      <c r="H36" s="42">
        <f t="shared" si="4"/>
        <v>2.5000000000000001E-2</v>
      </c>
    </row>
    <row r="37" spans="2:8" ht="15" customHeight="1">
      <c r="B37" s="13" t="s">
        <v>74</v>
      </c>
      <c r="C37" s="14">
        <v>0</v>
      </c>
      <c r="D37" s="15">
        <f t="shared" si="2"/>
        <v>0</v>
      </c>
      <c r="E37" s="16">
        <v>1</v>
      </c>
      <c r="F37" s="15">
        <f t="shared" si="3"/>
        <v>2.6315789473684209E-2</v>
      </c>
      <c r="G37" s="41">
        <v>1</v>
      </c>
      <c r="H37" s="42">
        <f t="shared" si="4"/>
        <v>2.5000000000000001E-2</v>
      </c>
    </row>
    <row r="38" spans="2:8" ht="15" customHeight="1">
      <c r="B38" s="13" t="s">
        <v>75</v>
      </c>
      <c r="C38" s="14">
        <v>0</v>
      </c>
      <c r="D38" s="15">
        <f t="shared" si="2"/>
        <v>0</v>
      </c>
      <c r="E38" s="16">
        <v>1</v>
      </c>
      <c r="F38" s="15">
        <f t="shared" si="3"/>
        <v>2.6315789473684209E-2</v>
      </c>
      <c r="G38" s="41">
        <v>1</v>
      </c>
      <c r="H38" s="42">
        <f t="shared" si="4"/>
        <v>2.5000000000000001E-2</v>
      </c>
    </row>
    <row r="39" spans="2:8" ht="15" customHeight="1">
      <c r="B39" s="13" t="s">
        <v>76</v>
      </c>
      <c r="C39" s="14">
        <v>0</v>
      </c>
      <c r="D39" s="15">
        <f t="shared" si="2"/>
        <v>0</v>
      </c>
      <c r="E39" s="16">
        <v>1</v>
      </c>
      <c r="F39" s="15">
        <f t="shared" si="3"/>
        <v>2.6315789473684209E-2</v>
      </c>
      <c r="G39" s="41">
        <v>1</v>
      </c>
      <c r="H39" s="42">
        <f t="shared" si="4"/>
        <v>2.5000000000000001E-2</v>
      </c>
    </row>
    <row r="40" spans="2:8" ht="15" customHeight="1">
      <c r="B40" s="13" t="s">
        <v>77</v>
      </c>
      <c r="C40" s="14">
        <v>0</v>
      </c>
      <c r="D40" s="15">
        <f t="shared" si="2"/>
        <v>0</v>
      </c>
      <c r="E40" s="16">
        <v>1</v>
      </c>
      <c r="F40" s="15">
        <f t="shared" si="3"/>
        <v>2.6315789473684209E-2</v>
      </c>
      <c r="G40" s="41">
        <v>1</v>
      </c>
      <c r="H40" s="42">
        <f t="shared" si="4"/>
        <v>2.5000000000000001E-2</v>
      </c>
    </row>
    <row r="41" spans="2:8" ht="15" customHeight="1">
      <c r="B41" s="13" t="s">
        <v>78</v>
      </c>
      <c r="C41" s="14">
        <v>0</v>
      </c>
      <c r="D41" s="15">
        <f t="shared" si="2"/>
        <v>0</v>
      </c>
      <c r="E41" s="16">
        <v>1</v>
      </c>
      <c r="F41" s="15">
        <f t="shared" si="3"/>
        <v>2.6315789473684209E-2</v>
      </c>
      <c r="G41" s="41">
        <v>1</v>
      </c>
      <c r="H41" s="42">
        <f t="shared" si="4"/>
        <v>2.5000000000000001E-2</v>
      </c>
    </row>
    <row r="42" spans="2:8" ht="15" customHeight="1">
      <c r="B42" s="13" t="s">
        <v>79</v>
      </c>
      <c r="C42" s="14">
        <v>0</v>
      </c>
      <c r="D42" s="15">
        <f t="shared" si="2"/>
        <v>0</v>
      </c>
      <c r="E42" s="16">
        <v>1</v>
      </c>
      <c r="F42" s="15">
        <f t="shared" si="3"/>
        <v>2.6315789473684209E-2</v>
      </c>
      <c r="G42" s="41">
        <v>1</v>
      </c>
      <c r="H42" s="42">
        <f t="shared" si="4"/>
        <v>2.5000000000000001E-2</v>
      </c>
    </row>
    <row r="43" spans="2:8" ht="15" customHeight="1">
      <c r="B43" s="13" t="s">
        <v>80</v>
      </c>
      <c r="C43" s="14">
        <v>0</v>
      </c>
      <c r="D43" s="15">
        <f t="shared" si="2"/>
        <v>0</v>
      </c>
      <c r="E43" s="16">
        <v>1</v>
      </c>
      <c r="F43" s="15">
        <f t="shared" si="3"/>
        <v>2.6315789473684209E-2</v>
      </c>
      <c r="G43" s="41">
        <v>1</v>
      </c>
      <c r="H43" s="42">
        <f t="shared" si="4"/>
        <v>2.5000000000000001E-2</v>
      </c>
    </row>
    <row r="44" spans="2:8" ht="15" customHeight="1">
      <c r="B44" s="13" t="s">
        <v>81</v>
      </c>
      <c r="C44" s="14">
        <v>0</v>
      </c>
      <c r="D44" s="15">
        <f t="shared" si="2"/>
        <v>0</v>
      </c>
      <c r="E44" s="16">
        <v>1</v>
      </c>
      <c r="F44" s="15">
        <f t="shared" si="3"/>
        <v>2.6315789473684209E-2</v>
      </c>
      <c r="G44" s="41">
        <v>1</v>
      </c>
      <c r="H44" s="42">
        <f t="shared" si="4"/>
        <v>2.5000000000000001E-2</v>
      </c>
    </row>
    <row r="45" spans="2:8" ht="15" customHeight="1">
      <c r="B45" s="13" t="s">
        <v>82</v>
      </c>
      <c r="C45" s="14">
        <v>0</v>
      </c>
      <c r="D45" s="15">
        <f t="shared" si="2"/>
        <v>0</v>
      </c>
      <c r="E45" s="16">
        <v>1</v>
      </c>
      <c r="F45" s="15">
        <f t="shared" si="3"/>
        <v>2.6315789473684209E-2</v>
      </c>
      <c r="G45" s="41">
        <v>1</v>
      </c>
      <c r="H45" s="42">
        <f t="shared" si="4"/>
        <v>2.5000000000000001E-2</v>
      </c>
    </row>
    <row r="46" spans="2:8" ht="15" customHeight="1">
      <c r="B46" s="13" t="s">
        <v>83</v>
      </c>
      <c r="C46" s="14">
        <v>0</v>
      </c>
      <c r="D46" s="15">
        <f t="shared" si="2"/>
        <v>0</v>
      </c>
      <c r="E46" s="16">
        <v>1</v>
      </c>
      <c r="F46" s="15">
        <f t="shared" si="3"/>
        <v>2.6315789473684209E-2</v>
      </c>
      <c r="G46" s="41">
        <v>1</v>
      </c>
      <c r="H46" s="42">
        <f t="shared" si="4"/>
        <v>2.5000000000000001E-2</v>
      </c>
    </row>
    <row r="47" spans="2:8" ht="15" customHeight="1">
      <c r="B47" s="13" t="s">
        <v>84</v>
      </c>
      <c r="C47" s="14">
        <v>0</v>
      </c>
      <c r="D47" s="15">
        <f t="shared" si="2"/>
        <v>0</v>
      </c>
      <c r="E47" s="16">
        <v>1</v>
      </c>
      <c r="F47" s="15">
        <f t="shared" si="3"/>
        <v>2.6315789473684209E-2</v>
      </c>
      <c r="G47" s="41">
        <v>1</v>
      </c>
      <c r="H47" s="42">
        <f t="shared" si="4"/>
        <v>2.5000000000000001E-2</v>
      </c>
    </row>
    <row r="48" spans="2:8" ht="15" customHeight="1">
      <c r="B48" s="13" t="s">
        <v>85</v>
      </c>
      <c r="C48" s="14">
        <v>0</v>
      </c>
      <c r="D48" s="15">
        <f t="shared" si="2"/>
        <v>0</v>
      </c>
      <c r="E48" s="16">
        <v>1</v>
      </c>
      <c r="F48" s="15">
        <f t="shared" si="3"/>
        <v>2.6315789473684209E-2</v>
      </c>
      <c r="G48" s="41">
        <v>1</v>
      </c>
      <c r="H48" s="42">
        <f t="shared" si="4"/>
        <v>2.5000000000000001E-2</v>
      </c>
    </row>
    <row r="49" spans="2:8" ht="15" customHeight="1">
      <c r="B49" s="13" t="s">
        <v>86</v>
      </c>
      <c r="C49" s="14">
        <v>0</v>
      </c>
      <c r="D49" s="15">
        <f t="shared" si="2"/>
        <v>0</v>
      </c>
      <c r="E49" s="16">
        <v>4</v>
      </c>
      <c r="F49" s="15">
        <f t="shared" si="3"/>
        <v>0.10526315789473684</v>
      </c>
      <c r="G49" s="41">
        <v>4</v>
      </c>
      <c r="H49" s="42">
        <f t="shared" si="4"/>
        <v>0.1</v>
      </c>
    </row>
    <row r="50" spans="2:8" ht="15" customHeight="1">
      <c r="B50" s="13" t="s">
        <v>87</v>
      </c>
      <c r="C50" s="14">
        <v>0</v>
      </c>
      <c r="D50" s="15">
        <f t="shared" si="2"/>
        <v>0</v>
      </c>
      <c r="E50" s="16">
        <v>1</v>
      </c>
      <c r="F50" s="15">
        <f t="shared" si="3"/>
        <v>2.6315789473684209E-2</v>
      </c>
      <c r="G50" s="41">
        <v>1</v>
      </c>
      <c r="H50" s="42">
        <f t="shared" si="4"/>
        <v>2.5000000000000001E-2</v>
      </c>
    </row>
    <row r="51" spans="2:8" ht="15" customHeight="1">
      <c r="B51" s="13" t="s">
        <v>88</v>
      </c>
      <c r="C51" s="14">
        <v>0</v>
      </c>
      <c r="D51" s="15">
        <f t="shared" si="2"/>
        <v>0</v>
      </c>
      <c r="E51" s="16">
        <v>1</v>
      </c>
      <c r="F51" s="15">
        <f t="shared" si="3"/>
        <v>2.6315789473684209E-2</v>
      </c>
      <c r="G51" s="41">
        <v>1</v>
      </c>
      <c r="H51" s="42">
        <f t="shared" si="4"/>
        <v>2.5000000000000001E-2</v>
      </c>
    </row>
    <row r="52" spans="2:8" ht="15" customHeight="1">
      <c r="B52" s="13" t="s">
        <v>89</v>
      </c>
      <c r="C52" s="14">
        <v>0</v>
      </c>
      <c r="D52" s="15">
        <f t="shared" si="2"/>
        <v>0</v>
      </c>
      <c r="E52" s="16">
        <v>1</v>
      </c>
      <c r="F52" s="15">
        <f t="shared" si="3"/>
        <v>2.6315789473684209E-2</v>
      </c>
      <c r="G52" s="41">
        <v>1</v>
      </c>
      <c r="H52" s="42">
        <f t="shared" si="4"/>
        <v>2.5000000000000001E-2</v>
      </c>
    </row>
    <row r="53" spans="2:8" ht="15" customHeight="1">
      <c r="B53" s="13" t="s">
        <v>90</v>
      </c>
      <c r="C53" s="14">
        <v>0</v>
      </c>
      <c r="D53" s="15">
        <f t="shared" si="2"/>
        <v>0</v>
      </c>
      <c r="E53" s="16">
        <v>1</v>
      </c>
      <c r="F53" s="15">
        <f t="shared" si="3"/>
        <v>2.6315789473684209E-2</v>
      </c>
      <c r="G53" s="41">
        <v>1</v>
      </c>
      <c r="H53" s="42">
        <f t="shared" si="4"/>
        <v>2.5000000000000001E-2</v>
      </c>
    </row>
    <row r="54" spans="2:8" ht="15" customHeight="1">
      <c r="B54" s="13" t="s">
        <v>91</v>
      </c>
      <c r="C54" s="14">
        <v>0</v>
      </c>
      <c r="D54" s="15">
        <f t="shared" si="2"/>
        <v>0</v>
      </c>
      <c r="E54" s="16">
        <v>1</v>
      </c>
      <c r="F54" s="15">
        <f t="shared" si="3"/>
        <v>2.6315789473684209E-2</v>
      </c>
      <c r="G54" s="41">
        <v>1</v>
      </c>
      <c r="H54" s="42">
        <f t="shared" si="4"/>
        <v>2.5000000000000001E-2</v>
      </c>
    </row>
    <row r="55" spans="2:8" ht="15" customHeight="1">
      <c r="B55" s="13" t="s">
        <v>92</v>
      </c>
      <c r="C55" s="14">
        <v>0</v>
      </c>
      <c r="D55" s="15">
        <f t="shared" si="2"/>
        <v>0</v>
      </c>
      <c r="E55" s="16">
        <v>1</v>
      </c>
      <c r="F55" s="15">
        <f t="shared" si="3"/>
        <v>2.6315789473684209E-2</v>
      </c>
      <c r="G55" s="41">
        <v>1</v>
      </c>
      <c r="H55" s="42">
        <f t="shared" si="4"/>
        <v>2.5000000000000001E-2</v>
      </c>
    </row>
    <row r="56" spans="2:8" ht="15" customHeight="1">
      <c r="B56" s="13" t="s">
        <v>93</v>
      </c>
      <c r="C56" s="14">
        <v>1</v>
      </c>
      <c r="D56" s="15">
        <f t="shared" si="2"/>
        <v>0.5</v>
      </c>
      <c r="E56" s="16">
        <v>0</v>
      </c>
      <c r="F56" s="15">
        <f t="shared" si="3"/>
        <v>0</v>
      </c>
      <c r="G56" s="41">
        <v>1</v>
      </c>
      <c r="H56" s="42">
        <f t="shared" si="4"/>
        <v>2.5000000000000001E-2</v>
      </c>
    </row>
    <row r="57" spans="2:8" ht="15" customHeight="1">
      <c r="B57" s="13" t="s">
        <v>94</v>
      </c>
      <c r="C57" s="14">
        <v>0</v>
      </c>
      <c r="D57" s="15">
        <f t="shared" si="2"/>
        <v>0</v>
      </c>
      <c r="E57" s="16">
        <v>1</v>
      </c>
      <c r="F57" s="15">
        <f t="shared" si="3"/>
        <v>2.6315789473684209E-2</v>
      </c>
      <c r="G57" s="41">
        <v>1</v>
      </c>
      <c r="H57" s="42">
        <f t="shared" si="4"/>
        <v>2.5000000000000001E-2</v>
      </c>
    </row>
    <row r="58" spans="2:8" ht="15" customHeight="1">
      <c r="B58" s="13" t="s">
        <v>95</v>
      </c>
      <c r="C58" s="14">
        <v>0</v>
      </c>
      <c r="D58" s="15">
        <f t="shared" si="2"/>
        <v>0</v>
      </c>
      <c r="E58" s="16">
        <v>1</v>
      </c>
      <c r="F58" s="15">
        <f t="shared" si="3"/>
        <v>2.6315789473684209E-2</v>
      </c>
      <c r="G58" s="41">
        <v>1</v>
      </c>
      <c r="H58" s="42">
        <f t="shared" si="4"/>
        <v>2.5000000000000001E-2</v>
      </c>
    </row>
    <row r="59" spans="2:8" ht="15" customHeight="1">
      <c r="B59" s="13" t="s">
        <v>96</v>
      </c>
      <c r="C59" s="14">
        <v>0</v>
      </c>
      <c r="D59" s="15">
        <f t="shared" si="2"/>
        <v>0</v>
      </c>
      <c r="E59" s="16">
        <v>1</v>
      </c>
      <c r="F59" s="15">
        <f t="shared" si="3"/>
        <v>2.6315789473684209E-2</v>
      </c>
      <c r="G59" s="41">
        <v>1</v>
      </c>
      <c r="H59" s="42">
        <f t="shared" si="4"/>
        <v>2.5000000000000001E-2</v>
      </c>
    </row>
    <row r="60" spans="2:8" ht="15" customHeight="1">
      <c r="B60" s="13" t="s">
        <v>97</v>
      </c>
      <c r="C60" s="14">
        <v>0</v>
      </c>
      <c r="D60" s="15">
        <f t="shared" si="2"/>
        <v>0</v>
      </c>
      <c r="E60" s="16">
        <v>1</v>
      </c>
      <c r="F60" s="15">
        <f t="shared" si="3"/>
        <v>2.6315789473684209E-2</v>
      </c>
      <c r="G60" s="41">
        <v>1</v>
      </c>
      <c r="H60" s="42">
        <f t="shared" si="4"/>
        <v>2.5000000000000001E-2</v>
      </c>
    </row>
    <row r="61" spans="2:8" ht="15" customHeight="1">
      <c r="B61" s="13" t="s">
        <v>98</v>
      </c>
      <c r="C61" s="14">
        <v>0</v>
      </c>
      <c r="D61" s="15">
        <f t="shared" si="2"/>
        <v>0</v>
      </c>
      <c r="E61" s="16">
        <v>1</v>
      </c>
      <c r="F61" s="15">
        <f t="shared" si="3"/>
        <v>2.6315789473684209E-2</v>
      </c>
      <c r="G61" s="41">
        <v>1</v>
      </c>
      <c r="H61" s="42">
        <f t="shared" si="4"/>
        <v>2.5000000000000001E-2</v>
      </c>
    </row>
    <row r="62" spans="2:8" ht="15" customHeight="1">
      <c r="B62" s="13" t="s">
        <v>99</v>
      </c>
      <c r="C62" s="14">
        <v>0</v>
      </c>
      <c r="D62" s="15">
        <f t="shared" si="2"/>
        <v>0</v>
      </c>
      <c r="E62" s="16">
        <v>1</v>
      </c>
      <c r="F62" s="15">
        <f t="shared" si="3"/>
        <v>2.6315789473684209E-2</v>
      </c>
      <c r="G62" s="41">
        <v>1</v>
      </c>
      <c r="H62" s="42">
        <f t="shared" si="4"/>
        <v>2.5000000000000001E-2</v>
      </c>
    </row>
    <row r="63" spans="2:8" ht="15" customHeight="1" thickBot="1">
      <c r="B63" s="17" t="s">
        <v>61</v>
      </c>
      <c r="C63" s="47">
        <v>2</v>
      </c>
      <c r="D63" s="48">
        <f t="shared" si="2"/>
        <v>1</v>
      </c>
      <c r="E63" s="43">
        <v>38</v>
      </c>
      <c r="F63" s="48">
        <f t="shared" si="3"/>
        <v>1</v>
      </c>
      <c r="G63" s="43">
        <v>40</v>
      </c>
      <c r="H63" s="44">
        <f t="shared" si="4"/>
        <v>1</v>
      </c>
    </row>
    <row r="64" spans="2:8" ht="15" customHeight="1" thickTop="1"/>
    <row r="65" spans="2:10" ht="15" customHeight="1" thickBot="1">
      <c r="B65" s="59" t="s">
        <v>100</v>
      </c>
      <c r="C65" s="59"/>
      <c r="D65" s="59"/>
      <c r="E65" s="59"/>
      <c r="F65" s="59"/>
      <c r="G65" s="59"/>
    </row>
    <row r="66" spans="2:10" ht="15" customHeight="1" thickTop="1">
      <c r="B66" s="63" t="s">
        <v>2</v>
      </c>
      <c r="C66" s="64"/>
      <c r="D66" s="64"/>
      <c r="E66" s="64"/>
      <c r="F66" s="64"/>
      <c r="G66" s="65"/>
    </row>
    <row r="67" spans="2:10" ht="18.75" customHeight="1">
      <c r="B67" s="66" t="s">
        <v>62</v>
      </c>
      <c r="C67" s="67"/>
      <c r="D67" s="67" t="s">
        <v>29</v>
      </c>
      <c r="E67" s="67"/>
      <c r="F67" s="67" t="s">
        <v>61</v>
      </c>
      <c r="G67" s="68"/>
    </row>
    <row r="68" spans="2:10" ht="15" customHeight="1" thickBot="1">
      <c r="B68" s="27" t="s">
        <v>6</v>
      </c>
      <c r="C68" s="28" t="s">
        <v>3</v>
      </c>
      <c r="D68" s="28" t="s">
        <v>6</v>
      </c>
      <c r="E68" s="28" t="s">
        <v>3</v>
      </c>
      <c r="F68" s="28" t="s">
        <v>6</v>
      </c>
      <c r="G68" s="29" t="s">
        <v>3</v>
      </c>
    </row>
    <row r="69" spans="2:10" ht="15" customHeight="1" thickTop="1" thickBot="1">
      <c r="B69" s="21">
        <v>2</v>
      </c>
      <c r="C69" s="22">
        <v>0.05</v>
      </c>
      <c r="D69" s="23">
        <v>38</v>
      </c>
      <c r="E69" s="22">
        <v>0.95</v>
      </c>
      <c r="F69" s="45">
        <v>40</v>
      </c>
      <c r="G69" s="46">
        <v>1</v>
      </c>
    </row>
    <row r="70" spans="2:10" ht="15" customHeight="1" thickTop="1">
      <c r="B70" s="30"/>
      <c r="C70" s="31"/>
      <c r="D70" s="30"/>
      <c r="E70" s="31"/>
      <c r="F70" s="30"/>
      <c r="G70" s="31"/>
    </row>
    <row r="71" spans="2:10" ht="26.25" customHeight="1">
      <c r="B71" s="69" t="s">
        <v>25</v>
      </c>
      <c r="C71" s="69"/>
      <c r="D71" s="69"/>
      <c r="E71" s="69"/>
      <c r="F71" s="69"/>
      <c r="G71" s="69"/>
      <c r="H71" s="7"/>
      <c r="I71" s="7"/>
      <c r="J71" s="7"/>
    </row>
    <row r="72" spans="2:10" ht="15" customHeight="1" thickBot="1"/>
    <row r="73" spans="2:10" ht="15" customHeight="1" thickTop="1">
      <c r="B73" s="32"/>
      <c r="C73" s="63" t="s">
        <v>2</v>
      </c>
      <c r="D73" s="64"/>
      <c r="E73" s="64"/>
      <c r="F73" s="64"/>
      <c r="G73" s="64"/>
      <c r="H73" s="65"/>
    </row>
    <row r="74" spans="2:10" ht="15" customHeight="1">
      <c r="B74" s="33"/>
      <c r="C74" s="66" t="s">
        <v>62</v>
      </c>
      <c r="D74" s="67"/>
      <c r="E74" s="67" t="s">
        <v>29</v>
      </c>
      <c r="F74" s="67"/>
      <c r="G74" s="67" t="s">
        <v>61</v>
      </c>
      <c r="H74" s="68"/>
    </row>
    <row r="75" spans="2:10" ht="15" customHeight="1" thickBot="1">
      <c r="B75" s="34"/>
      <c r="C75" s="27" t="s">
        <v>6</v>
      </c>
      <c r="D75" s="28" t="s">
        <v>3</v>
      </c>
      <c r="E75" s="28" t="s">
        <v>6</v>
      </c>
      <c r="F75" s="28" t="s">
        <v>3</v>
      </c>
      <c r="G75" s="28" t="s">
        <v>6</v>
      </c>
      <c r="H75" s="29" t="s">
        <v>3</v>
      </c>
    </row>
    <row r="76" spans="2:10" ht="15" customHeight="1" thickTop="1">
      <c r="B76" s="24" t="s">
        <v>7</v>
      </c>
      <c r="C76" s="10">
        <v>2</v>
      </c>
      <c r="D76" s="11">
        <f>C76/2</f>
        <v>1</v>
      </c>
      <c r="E76" s="12">
        <v>33</v>
      </c>
      <c r="F76" s="11">
        <f>E76/38</f>
        <v>0.86842105263157898</v>
      </c>
      <c r="G76" s="39">
        <v>35</v>
      </c>
      <c r="H76" s="40">
        <f>G76/40</f>
        <v>0.875</v>
      </c>
    </row>
    <row r="77" spans="2:10" ht="15" customHeight="1">
      <c r="B77" s="25" t="s">
        <v>8</v>
      </c>
      <c r="C77" s="14">
        <v>1</v>
      </c>
      <c r="D77" s="15">
        <f t="shared" ref="D77:D81" si="5">C77/2</f>
        <v>0.5</v>
      </c>
      <c r="E77" s="16">
        <v>6</v>
      </c>
      <c r="F77" s="15">
        <f t="shared" ref="F77:F81" si="6">E77/38</f>
        <v>0.15789473684210525</v>
      </c>
      <c r="G77" s="41">
        <v>7</v>
      </c>
      <c r="H77" s="42">
        <f t="shared" ref="H77:H81" si="7">G77/40</f>
        <v>0.17499999999999999</v>
      </c>
    </row>
    <row r="78" spans="2:10" ht="15" customHeight="1">
      <c r="B78" s="25" t="s">
        <v>102</v>
      </c>
      <c r="C78" s="14">
        <v>0</v>
      </c>
      <c r="D78" s="15">
        <f t="shared" si="5"/>
        <v>0</v>
      </c>
      <c r="E78" s="16">
        <v>1</v>
      </c>
      <c r="F78" s="15">
        <f t="shared" si="6"/>
        <v>2.6315789473684209E-2</v>
      </c>
      <c r="G78" s="41">
        <v>1</v>
      </c>
      <c r="H78" s="42">
        <f t="shared" si="7"/>
        <v>2.5000000000000001E-2</v>
      </c>
    </row>
    <row r="79" spans="2:10" ht="15" customHeight="1">
      <c r="B79" s="25" t="s">
        <v>103</v>
      </c>
      <c r="C79" s="14">
        <v>1</v>
      </c>
      <c r="D79" s="15">
        <f t="shared" si="5"/>
        <v>0.5</v>
      </c>
      <c r="E79" s="16">
        <v>1</v>
      </c>
      <c r="F79" s="15">
        <f t="shared" si="6"/>
        <v>2.6315789473684209E-2</v>
      </c>
      <c r="G79" s="41">
        <v>2</v>
      </c>
      <c r="H79" s="42">
        <f t="shared" si="7"/>
        <v>0.05</v>
      </c>
    </row>
    <row r="80" spans="2:10" ht="15" customHeight="1">
      <c r="B80" s="25" t="s">
        <v>104</v>
      </c>
      <c r="C80" s="14">
        <v>0</v>
      </c>
      <c r="D80" s="15">
        <f t="shared" si="5"/>
        <v>0</v>
      </c>
      <c r="E80" s="16">
        <v>3</v>
      </c>
      <c r="F80" s="15">
        <f t="shared" si="6"/>
        <v>7.8947368421052627E-2</v>
      </c>
      <c r="G80" s="41">
        <v>3</v>
      </c>
      <c r="H80" s="42">
        <f t="shared" si="7"/>
        <v>7.4999999999999997E-2</v>
      </c>
    </row>
    <row r="81" spans="2:10" ht="15" customHeight="1" thickBot="1">
      <c r="B81" s="26" t="s">
        <v>5</v>
      </c>
      <c r="C81" s="18">
        <v>0</v>
      </c>
      <c r="D81" s="19">
        <f t="shared" si="5"/>
        <v>0</v>
      </c>
      <c r="E81" s="20">
        <v>2</v>
      </c>
      <c r="F81" s="19">
        <f t="shared" si="6"/>
        <v>5.2631578947368418E-2</v>
      </c>
      <c r="G81" s="43">
        <v>2</v>
      </c>
      <c r="H81" s="44">
        <f t="shared" si="7"/>
        <v>0.05</v>
      </c>
    </row>
    <row r="82" spans="2:10" ht="15" customHeight="1" thickTop="1">
      <c r="B82" s="35"/>
      <c r="C82" s="30"/>
      <c r="D82" s="31"/>
      <c r="E82" s="30"/>
      <c r="F82" s="31"/>
      <c r="G82" s="30"/>
      <c r="H82" s="31"/>
    </row>
    <row r="83" spans="2:10" ht="27.75" customHeight="1">
      <c r="B83" s="69" t="s">
        <v>48</v>
      </c>
      <c r="C83" s="69"/>
      <c r="D83" s="69"/>
      <c r="E83" s="69"/>
      <c r="F83" s="69"/>
      <c r="G83" s="69"/>
      <c r="H83" s="69"/>
      <c r="I83" s="69"/>
      <c r="J83" s="69"/>
    </row>
    <row r="84" spans="2:10" ht="15" customHeight="1" thickBot="1"/>
    <row r="85" spans="2:10" ht="15" customHeight="1" thickTop="1">
      <c r="B85" s="32"/>
      <c r="C85" s="63" t="s">
        <v>2</v>
      </c>
      <c r="D85" s="64"/>
      <c r="E85" s="64"/>
      <c r="F85" s="64"/>
      <c r="G85" s="64"/>
      <c r="H85" s="65"/>
    </row>
    <row r="86" spans="2:10" ht="15" customHeight="1">
      <c r="B86" s="33"/>
      <c r="C86" s="66" t="s">
        <v>62</v>
      </c>
      <c r="D86" s="67"/>
      <c r="E86" s="67" t="s">
        <v>29</v>
      </c>
      <c r="F86" s="67"/>
      <c r="G86" s="67" t="s">
        <v>61</v>
      </c>
      <c r="H86" s="68"/>
    </row>
    <row r="87" spans="2:10" ht="15" customHeight="1" thickBot="1">
      <c r="B87" s="34"/>
      <c r="C87" s="27" t="s">
        <v>6</v>
      </c>
      <c r="D87" s="28" t="s">
        <v>3</v>
      </c>
      <c r="E87" s="28" t="s">
        <v>6</v>
      </c>
      <c r="F87" s="28" t="s">
        <v>3</v>
      </c>
      <c r="G87" s="28" t="s">
        <v>6</v>
      </c>
      <c r="H87" s="29" t="s">
        <v>3</v>
      </c>
    </row>
    <row r="88" spans="2:10" ht="15" customHeight="1" thickTop="1">
      <c r="B88" s="24" t="s">
        <v>9</v>
      </c>
      <c r="C88" s="10">
        <v>0</v>
      </c>
      <c r="D88" s="11">
        <f>C88/2</f>
        <v>0</v>
      </c>
      <c r="E88" s="12">
        <v>5</v>
      </c>
      <c r="F88" s="11">
        <f>E88/38</f>
        <v>0.13157894736842105</v>
      </c>
      <c r="G88" s="39">
        <v>5</v>
      </c>
      <c r="H88" s="40">
        <f>G88/40</f>
        <v>0.125</v>
      </c>
    </row>
    <row r="89" spans="2:10" ht="15" customHeight="1">
      <c r="B89" s="25" t="s">
        <v>23</v>
      </c>
      <c r="C89" s="14">
        <v>0</v>
      </c>
      <c r="D89" s="15">
        <f t="shared" ref="D89:D92" si="8">C89/2</f>
        <v>0</v>
      </c>
      <c r="E89" s="16">
        <v>10</v>
      </c>
      <c r="F89" s="15">
        <f t="shared" ref="F89:F92" si="9">E89/38</f>
        <v>0.26315789473684209</v>
      </c>
      <c r="G89" s="41">
        <v>10</v>
      </c>
      <c r="H89" s="42">
        <f t="shared" ref="H89:H92" si="10">G89/40</f>
        <v>0.25</v>
      </c>
    </row>
    <row r="90" spans="2:10" ht="15" customHeight="1">
      <c r="B90" s="25" t="s">
        <v>33</v>
      </c>
      <c r="C90" s="14">
        <v>0</v>
      </c>
      <c r="D90" s="15">
        <f t="shared" si="8"/>
        <v>0</v>
      </c>
      <c r="E90" s="16">
        <v>2</v>
      </c>
      <c r="F90" s="15">
        <f t="shared" si="9"/>
        <v>5.2631578947368418E-2</v>
      </c>
      <c r="G90" s="41">
        <v>2</v>
      </c>
      <c r="H90" s="42">
        <f t="shared" si="10"/>
        <v>0.05</v>
      </c>
    </row>
    <row r="91" spans="2:10" ht="15" customHeight="1">
      <c r="B91" s="25" t="s">
        <v>34</v>
      </c>
      <c r="C91" s="14">
        <v>2</v>
      </c>
      <c r="D91" s="15">
        <f t="shared" si="8"/>
        <v>1</v>
      </c>
      <c r="E91" s="16">
        <v>22</v>
      </c>
      <c r="F91" s="15">
        <f t="shared" si="9"/>
        <v>0.57894736842105265</v>
      </c>
      <c r="G91" s="41">
        <v>24</v>
      </c>
      <c r="H91" s="42">
        <f t="shared" si="10"/>
        <v>0.6</v>
      </c>
    </row>
    <row r="92" spans="2:10" ht="15" customHeight="1" thickBot="1">
      <c r="B92" s="26" t="s">
        <v>5</v>
      </c>
      <c r="C92" s="18">
        <v>0</v>
      </c>
      <c r="D92" s="19">
        <f t="shared" si="8"/>
        <v>0</v>
      </c>
      <c r="E92" s="20">
        <v>2</v>
      </c>
      <c r="F92" s="19">
        <f t="shared" si="9"/>
        <v>5.2631578947368418E-2</v>
      </c>
      <c r="G92" s="43">
        <v>2</v>
      </c>
      <c r="H92" s="44">
        <f t="shared" si="10"/>
        <v>0.05</v>
      </c>
    </row>
    <row r="93" spans="2:10" ht="15" customHeight="1" thickTop="1">
      <c r="B93" s="35"/>
      <c r="C93" s="30"/>
      <c r="D93" s="31"/>
      <c r="E93" s="30"/>
      <c r="F93" s="31"/>
      <c r="G93" s="30"/>
      <c r="H93" s="31"/>
    </row>
    <row r="94" spans="2:10" ht="26.25" customHeight="1">
      <c r="B94" s="69" t="s">
        <v>49</v>
      </c>
      <c r="C94" s="69"/>
      <c r="D94" s="69"/>
      <c r="E94" s="69"/>
      <c r="F94" s="69"/>
      <c r="G94" s="69"/>
      <c r="H94" s="69"/>
      <c r="I94" s="69"/>
      <c r="J94" s="69"/>
    </row>
    <row r="95" spans="2:10" ht="15" customHeight="1" thickBot="1"/>
    <row r="96" spans="2:10" ht="15" customHeight="1" thickTop="1">
      <c r="B96" s="32"/>
      <c r="C96" s="63" t="s">
        <v>2</v>
      </c>
      <c r="D96" s="64"/>
      <c r="E96" s="64"/>
      <c r="F96" s="64"/>
      <c r="G96" s="64"/>
      <c r="H96" s="65"/>
    </row>
    <row r="97" spans="2:10" ht="15" customHeight="1">
      <c r="B97" s="33"/>
      <c r="C97" s="66" t="s">
        <v>62</v>
      </c>
      <c r="D97" s="67"/>
      <c r="E97" s="67" t="s">
        <v>29</v>
      </c>
      <c r="F97" s="67"/>
      <c r="G97" s="67" t="s">
        <v>61</v>
      </c>
      <c r="H97" s="68"/>
    </row>
    <row r="98" spans="2:10" ht="15" customHeight="1" thickBot="1">
      <c r="B98" s="34"/>
      <c r="C98" s="27" t="s">
        <v>6</v>
      </c>
      <c r="D98" s="28" t="s">
        <v>3</v>
      </c>
      <c r="E98" s="28" t="s">
        <v>6</v>
      </c>
      <c r="F98" s="28" t="s">
        <v>3</v>
      </c>
      <c r="G98" s="28" t="s">
        <v>6</v>
      </c>
      <c r="H98" s="29" t="s">
        <v>3</v>
      </c>
    </row>
    <row r="99" spans="2:10" ht="15" customHeight="1" thickTop="1">
      <c r="B99" s="24" t="s">
        <v>105</v>
      </c>
      <c r="C99" s="10">
        <v>0</v>
      </c>
      <c r="D99" s="11">
        <f>C99/2</f>
        <v>0</v>
      </c>
      <c r="E99" s="12">
        <v>1</v>
      </c>
      <c r="F99" s="11">
        <f>E99/38</f>
        <v>2.6315789473684209E-2</v>
      </c>
      <c r="G99" s="39">
        <v>1</v>
      </c>
      <c r="H99" s="40">
        <f>G99/40</f>
        <v>2.5000000000000001E-2</v>
      </c>
    </row>
    <row r="100" spans="2:10" ht="15" customHeight="1">
      <c r="B100" s="25" t="s">
        <v>36</v>
      </c>
      <c r="C100" s="14">
        <v>0</v>
      </c>
      <c r="D100" s="15">
        <f t="shared" ref="D100:D106" si="11">C100/2</f>
        <v>0</v>
      </c>
      <c r="E100" s="16">
        <v>4</v>
      </c>
      <c r="F100" s="15">
        <f t="shared" ref="F100:F106" si="12">E100/38</f>
        <v>0.10526315789473684</v>
      </c>
      <c r="G100" s="41">
        <v>4</v>
      </c>
      <c r="H100" s="42">
        <f t="shared" ref="H100:H106" si="13">G100/40</f>
        <v>0.1</v>
      </c>
    </row>
    <row r="101" spans="2:10" ht="15" customHeight="1">
      <c r="B101" s="25" t="s">
        <v>106</v>
      </c>
      <c r="C101" s="14">
        <v>0</v>
      </c>
      <c r="D101" s="15">
        <f t="shared" si="11"/>
        <v>0</v>
      </c>
      <c r="E101" s="16">
        <v>6</v>
      </c>
      <c r="F101" s="15">
        <f t="shared" si="12"/>
        <v>0.15789473684210525</v>
      </c>
      <c r="G101" s="41">
        <v>6</v>
      </c>
      <c r="H101" s="42">
        <f t="shared" si="13"/>
        <v>0.15</v>
      </c>
    </row>
    <row r="102" spans="2:10" ht="26.25" customHeight="1">
      <c r="B102" s="25" t="s">
        <v>107</v>
      </c>
      <c r="C102" s="14">
        <v>2</v>
      </c>
      <c r="D102" s="15">
        <f t="shared" si="11"/>
        <v>1</v>
      </c>
      <c r="E102" s="16">
        <v>13</v>
      </c>
      <c r="F102" s="15">
        <f t="shared" si="12"/>
        <v>0.34210526315789475</v>
      </c>
      <c r="G102" s="41">
        <v>15</v>
      </c>
      <c r="H102" s="42">
        <f t="shared" si="13"/>
        <v>0.375</v>
      </c>
    </row>
    <row r="103" spans="2:10" ht="15" customHeight="1">
      <c r="B103" s="25" t="s">
        <v>108</v>
      </c>
      <c r="C103" s="14">
        <v>0</v>
      </c>
      <c r="D103" s="15">
        <f t="shared" si="11"/>
        <v>0</v>
      </c>
      <c r="E103" s="16">
        <v>10</v>
      </c>
      <c r="F103" s="15">
        <f t="shared" si="12"/>
        <v>0.26315789473684209</v>
      </c>
      <c r="G103" s="41">
        <v>10</v>
      </c>
      <c r="H103" s="42">
        <f t="shared" si="13"/>
        <v>0.25</v>
      </c>
    </row>
    <row r="104" spans="2:10" ht="28.5" customHeight="1">
      <c r="B104" s="25" t="s">
        <v>109</v>
      </c>
      <c r="C104" s="14">
        <v>0</v>
      </c>
      <c r="D104" s="15">
        <f t="shared" si="11"/>
        <v>0</v>
      </c>
      <c r="E104" s="16">
        <v>4</v>
      </c>
      <c r="F104" s="15">
        <f t="shared" si="12"/>
        <v>0.10526315789473684</v>
      </c>
      <c r="G104" s="41">
        <v>4</v>
      </c>
      <c r="H104" s="42">
        <f t="shared" si="13"/>
        <v>0.1</v>
      </c>
    </row>
    <row r="105" spans="2:10" ht="15" customHeight="1">
      <c r="B105" s="25" t="s">
        <v>12</v>
      </c>
      <c r="C105" s="14">
        <v>0</v>
      </c>
      <c r="D105" s="15">
        <f t="shared" si="11"/>
        <v>0</v>
      </c>
      <c r="E105" s="16">
        <v>11</v>
      </c>
      <c r="F105" s="15">
        <f t="shared" si="12"/>
        <v>0.28947368421052633</v>
      </c>
      <c r="G105" s="41">
        <v>11</v>
      </c>
      <c r="H105" s="42">
        <f t="shared" si="13"/>
        <v>0.27500000000000002</v>
      </c>
    </row>
    <row r="106" spans="2:10" ht="15" customHeight="1" thickBot="1">
      <c r="B106" s="26" t="s">
        <v>5</v>
      </c>
      <c r="C106" s="18">
        <v>0</v>
      </c>
      <c r="D106" s="19">
        <f t="shared" si="11"/>
        <v>0</v>
      </c>
      <c r="E106" s="20">
        <v>7</v>
      </c>
      <c r="F106" s="19">
        <f t="shared" si="12"/>
        <v>0.18421052631578946</v>
      </c>
      <c r="G106" s="43">
        <v>7</v>
      </c>
      <c r="H106" s="44">
        <f t="shared" si="13"/>
        <v>0.17499999999999999</v>
      </c>
    </row>
    <row r="107" spans="2:10" ht="15" customHeight="1" thickTop="1">
      <c r="B107" s="35"/>
      <c r="C107" s="30"/>
      <c r="D107" s="31"/>
      <c r="E107" s="30"/>
      <c r="F107" s="31"/>
      <c r="G107" s="30"/>
      <c r="H107" s="31"/>
    </row>
    <row r="108" spans="2:10" ht="15" customHeight="1">
      <c r="B108" s="69" t="s">
        <v>13</v>
      </c>
      <c r="C108" s="69"/>
      <c r="D108" s="69"/>
      <c r="E108" s="69"/>
      <c r="F108" s="69"/>
      <c r="G108" s="69"/>
      <c r="H108" s="69"/>
      <c r="I108" s="69"/>
      <c r="J108" s="69"/>
    </row>
    <row r="109" spans="2:10" ht="15" customHeight="1">
      <c r="B109" s="6"/>
      <c r="C109" s="6"/>
      <c r="D109" s="6"/>
      <c r="E109" s="6"/>
      <c r="F109" s="6"/>
      <c r="G109" s="6"/>
      <c r="H109" s="6"/>
      <c r="I109" s="6"/>
      <c r="J109" s="6"/>
    </row>
    <row r="110" spans="2:10" ht="15" customHeight="1">
      <c r="B110" s="70" t="s">
        <v>37</v>
      </c>
      <c r="C110" s="70"/>
      <c r="D110" s="70"/>
      <c r="E110" s="70"/>
      <c r="F110" s="70"/>
      <c r="G110" s="70"/>
      <c r="H110" s="70"/>
      <c r="I110" s="70"/>
      <c r="J110" s="70"/>
    </row>
    <row r="111" spans="2:10" ht="15" customHeight="1" thickBot="1"/>
    <row r="112" spans="2:10" ht="15" customHeight="1" thickTop="1">
      <c r="B112" s="36"/>
      <c r="C112" s="63" t="s">
        <v>2</v>
      </c>
      <c r="D112" s="64"/>
      <c r="E112" s="64"/>
      <c r="F112" s="64"/>
      <c r="G112" s="64"/>
      <c r="H112" s="64"/>
      <c r="I112" s="64"/>
      <c r="J112" s="65"/>
    </row>
    <row r="113" spans="2:10" ht="26.25" customHeight="1">
      <c r="B113" s="37"/>
      <c r="C113" s="66" t="s">
        <v>62</v>
      </c>
      <c r="D113" s="67"/>
      <c r="E113" s="67" t="s">
        <v>29</v>
      </c>
      <c r="F113" s="67"/>
      <c r="G113" s="67" t="s">
        <v>110</v>
      </c>
      <c r="H113" s="67"/>
      <c r="I113" s="67" t="s">
        <v>61</v>
      </c>
      <c r="J113" s="68"/>
    </row>
    <row r="114" spans="2:10" ht="15" customHeight="1" thickBot="1">
      <c r="B114" s="38"/>
      <c r="C114" s="27" t="s">
        <v>6</v>
      </c>
      <c r="D114" s="28" t="s">
        <v>3</v>
      </c>
      <c r="E114" s="28" t="s">
        <v>6</v>
      </c>
      <c r="F114" s="28" t="s">
        <v>3</v>
      </c>
      <c r="G114" s="28" t="s">
        <v>6</v>
      </c>
      <c r="H114" s="28" t="s">
        <v>3</v>
      </c>
      <c r="I114" s="28" t="s">
        <v>6</v>
      </c>
      <c r="J114" s="29" t="s">
        <v>3</v>
      </c>
    </row>
    <row r="115" spans="2:10" ht="15" customHeight="1" thickTop="1">
      <c r="B115" s="9" t="s">
        <v>101</v>
      </c>
      <c r="C115" s="10">
        <v>0</v>
      </c>
      <c r="D115" s="11">
        <v>0</v>
      </c>
      <c r="E115" s="12">
        <v>13</v>
      </c>
      <c r="F115" s="11">
        <v>0.34210526315789475</v>
      </c>
      <c r="G115" s="12">
        <v>0</v>
      </c>
      <c r="H115" s="11">
        <v>0</v>
      </c>
      <c r="I115" s="39">
        <v>13</v>
      </c>
      <c r="J115" s="40">
        <v>0.32500000000000001</v>
      </c>
    </row>
    <row r="116" spans="2:10" ht="15" customHeight="1" thickBot="1">
      <c r="B116" s="17" t="s">
        <v>38</v>
      </c>
      <c r="C116" s="18">
        <v>2</v>
      </c>
      <c r="D116" s="19">
        <v>1</v>
      </c>
      <c r="E116" s="20">
        <v>25</v>
      </c>
      <c r="F116" s="19">
        <v>0.6578947368421052</v>
      </c>
      <c r="G116" s="20">
        <v>0</v>
      </c>
      <c r="H116" s="19">
        <v>0</v>
      </c>
      <c r="I116" s="43">
        <v>27</v>
      </c>
      <c r="J116" s="44">
        <v>0.67500000000000004</v>
      </c>
    </row>
    <row r="117" spans="2:10" ht="15" customHeight="1" thickTop="1" thickBot="1"/>
    <row r="118" spans="2:10" ht="15" customHeight="1" thickTop="1">
      <c r="B118" s="32"/>
      <c r="C118" s="63" t="s">
        <v>2</v>
      </c>
      <c r="D118" s="64"/>
      <c r="E118" s="64"/>
      <c r="F118" s="65"/>
    </row>
    <row r="119" spans="2:10" ht="15" customHeight="1">
      <c r="B119" s="33"/>
      <c r="C119" s="66" t="s">
        <v>29</v>
      </c>
      <c r="D119" s="67"/>
      <c r="E119" s="67" t="s">
        <v>61</v>
      </c>
      <c r="F119" s="68"/>
    </row>
    <row r="120" spans="2:10" ht="15" customHeight="1" thickBot="1">
      <c r="B120" s="34"/>
      <c r="C120" s="27" t="s">
        <v>6</v>
      </c>
      <c r="D120" s="28" t="s">
        <v>3</v>
      </c>
      <c r="E120" s="28" t="s">
        <v>6</v>
      </c>
      <c r="F120" s="29" t="s">
        <v>3</v>
      </c>
    </row>
    <row r="121" spans="2:10" ht="33" customHeight="1" thickTop="1">
      <c r="B121" s="24" t="s">
        <v>39</v>
      </c>
      <c r="C121" s="10">
        <v>12</v>
      </c>
      <c r="D121" s="11">
        <f>C121/13</f>
        <v>0.92307692307692313</v>
      </c>
      <c r="E121" s="39">
        <v>12</v>
      </c>
      <c r="F121" s="40">
        <f>E121/13</f>
        <v>0.92307692307692313</v>
      </c>
    </row>
    <row r="122" spans="2:10" ht="33" customHeight="1">
      <c r="B122" s="25" t="s">
        <v>44</v>
      </c>
      <c r="C122" s="14">
        <v>0</v>
      </c>
      <c r="D122" s="15">
        <f t="shared" ref="D122:D129" si="14">C122/13</f>
        <v>0</v>
      </c>
      <c r="E122" s="41">
        <v>0</v>
      </c>
      <c r="F122" s="42">
        <f t="shared" ref="F122:F129" si="15">E122/13</f>
        <v>0</v>
      </c>
    </row>
    <row r="123" spans="2:10" ht="33" customHeight="1">
      <c r="B123" s="25" t="s">
        <v>40</v>
      </c>
      <c r="C123" s="14">
        <v>0</v>
      </c>
      <c r="D123" s="15">
        <f t="shared" si="14"/>
        <v>0</v>
      </c>
      <c r="E123" s="41">
        <v>0</v>
      </c>
      <c r="F123" s="42">
        <f t="shared" si="15"/>
        <v>0</v>
      </c>
    </row>
    <row r="124" spans="2:10" ht="33" customHeight="1">
      <c r="B124" s="25" t="s">
        <v>41</v>
      </c>
      <c r="C124" s="14">
        <v>0</v>
      </c>
      <c r="D124" s="15">
        <f t="shared" si="14"/>
        <v>0</v>
      </c>
      <c r="E124" s="41">
        <v>0</v>
      </c>
      <c r="F124" s="42">
        <f t="shared" si="15"/>
        <v>0</v>
      </c>
    </row>
    <row r="125" spans="2:10" ht="33" customHeight="1">
      <c r="B125" s="25" t="s">
        <v>42</v>
      </c>
      <c r="C125" s="14">
        <v>0</v>
      </c>
      <c r="D125" s="15">
        <f t="shared" si="14"/>
        <v>0</v>
      </c>
      <c r="E125" s="41">
        <v>0</v>
      </c>
      <c r="F125" s="42">
        <f t="shared" si="15"/>
        <v>0</v>
      </c>
    </row>
    <row r="126" spans="2:10" ht="33" customHeight="1">
      <c r="B126" s="25" t="s">
        <v>111</v>
      </c>
      <c r="C126" s="14">
        <v>0</v>
      </c>
      <c r="D126" s="15">
        <f t="shared" si="14"/>
        <v>0</v>
      </c>
      <c r="E126" s="41">
        <v>0</v>
      </c>
      <c r="F126" s="42">
        <f t="shared" si="15"/>
        <v>0</v>
      </c>
    </row>
    <row r="127" spans="2:10" ht="33" customHeight="1">
      <c r="B127" s="25" t="s">
        <v>14</v>
      </c>
      <c r="C127" s="14">
        <v>3</v>
      </c>
      <c r="D127" s="15">
        <f t="shared" si="14"/>
        <v>0.23076923076923078</v>
      </c>
      <c r="E127" s="41">
        <v>3</v>
      </c>
      <c r="F127" s="42">
        <f t="shared" si="15"/>
        <v>0.23076923076923078</v>
      </c>
    </row>
    <row r="128" spans="2:10" ht="33" customHeight="1">
      <c r="B128" s="25" t="s">
        <v>43</v>
      </c>
      <c r="C128" s="14">
        <v>0</v>
      </c>
      <c r="D128" s="15">
        <f t="shared" si="14"/>
        <v>0</v>
      </c>
      <c r="E128" s="41">
        <v>0</v>
      </c>
      <c r="F128" s="42">
        <f t="shared" si="15"/>
        <v>0</v>
      </c>
    </row>
    <row r="129" spans="2:10" ht="15" customHeight="1" thickBot="1">
      <c r="B129" s="26" t="s">
        <v>5</v>
      </c>
      <c r="C129" s="18">
        <v>0</v>
      </c>
      <c r="D129" s="19">
        <f t="shared" si="14"/>
        <v>0</v>
      </c>
      <c r="E129" s="43">
        <v>0</v>
      </c>
      <c r="F129" s="44">
        <f t="shared" si="15"/>
        <v>0</v>
      </c>
    </row>
    <row r="130" spans="2:10" ht="15" customHeight="1" thickTop="1">
      <c r="B130" s="35"/>
      <c r="C130" s="30"/>
      <c r="D130" s="31"/>
      <c r="E130" s="30"/>
      <c r="F130" s="31"/>
    </row>
    <row r="131" spans="2:10" ht="30.75" customHeight="1">
      <c r="B131" s="70" t="s">
        <v>50</v>
      </c>
      <c r="C131" s="70"/>
      <c r="D131" s="70"/>
      <c r="E131" s="70"/>
      <c r="F131" s="70"/>
      <c r="G131" s="70"/>
      <c r="H131" s="70"/>
      <c r="I131" s="70"/>
      <c r="J131" s="70"/>
    </row>
    <row r="132" spans="2:10" ht="15" customHeight="1" thickBot="1"/>
    <row r="133" spans="2:10" ht="15" customHeight="1" thickTop="1">
      <c r="B133" s="32"/>
      <c r="C133" s="63" t="s">
        <v>2</v>
      </c>
      <c r="D133" s="64"/>
      <c r="E133" s="64"/>
      <c r="F133" s="64"/>
      <c r="G133" s="64"/>
      <c r="H133" s="65"/>
    </row>
    <row r="134" spans="2:10" ht="15" customHeight="1">
      <c r="B134" s="33"/>
      <c r="C134" s="66" t="s">
        <v>62</v>
      </c>
      <c r="D134" s="67"/>
      <c r="E134" s="67" t="s">
        <v>29</v>
      </c>
      <c r="F134" s="67"/>
      <c r="G134" s="67" t="s">
        <v>61</v>
      </c>
      <c r="H134" s="68"/>
    </row>
    <row r="135" spans="2:10" ht="15" customHeight="1" thickBot="1">
      <c r="B135" s="34"/>
      <c r="C135" s="27" t="s">
        <v>6</v>
      </c>
      <c r="D135" s="28" t="s">
        <v>3</v>
      </c>
      <c r="E135" s="28" t="s">
        <v>6</v>
      </c>
      <c r="F135" s="28" t="s">
        <v>3</v>
      </c>
      <c r="G135" s="28" t="s">
        <v>6</v>
      </c>
      <c r="H135" s="29" t="s">
        <v>3</v>
      </c>
    </row>
    <row r="136" spans="2:10" ht="15" customHeight="1" thickTop="1">
      <c r="B136" s="24" t="s">
        <v>15</v>
      </c>
      <c r="C136" s="10">
        <v>2</v>
      </c>
      <c r="D136" s="11">
        <f>C136/2</f>
        <v>1</v>
      </c>
      <c r="E136" s="12">
        <v>35</v>
      </c>
      <c r="F136" s="11">
        <f>E136/38</f>
        <v>0.92105263157894735</v>
      </c>
      <c r="G136" s="39">
        <v>37</v>
      </c>
      <c r="H136" s="40">
        <f>G136/40</f>
        <v>0.92500000000000004</v>
      </c>
    </row>
    <row r="137" spans="2:10" ht="15" customHeight="1">
      <c r="B137" s="25" t="s">
        <v>16</v>
      </c>
      <c r="C137" s="14">
        <v>1</v>
      </c>
      <c r="D137" s="15">
        <f t="shared" ref="D137:D144" si="16">C137/2</f>
        <v>0.5</v>
      </c>
      <c r="E137" s="16">
        <v>10</v>
      </c>
      <c r="F137" s="15">
        <f t="shared" ref="F137:F144" si="17">E137/38</f>
        <v>0.26315789473684209</v>
      </c>
      <c r="G137" s="41">
        <v>11</v>
      </c>
      <c r="H137" s="42">
        <f t="shared" ref="H137:H144" si="18">G137/40</f>
        <v>0.27500000000000002</v>
      </c>
    </row>
    <row r="138" spans="2:10" ht="15" customHeight="1">
      <c r="B138" s="25" t="s">
        <v>24</v>
      </c>
      <c r="C138" s="14">
        <v>0</v>
      </c>
      <c r="D138" s="15">
        <f t="shared" si="16"/>
        <v>0</v>
      </c>
      <c r="E138" s="16">
        <v>0</v>
      </c>
      <c r="F138" s="15">
        <f t="shared" si="17"/>
        <v>0</v>
      </c>
      <c r="G138" s="41">
        <v>0</v>
      </c>
      <c r="H138" s="42">
        <f t="shared" si="18"/>
        <v>0</v>
      </c>
    </row>
    <row r="139" spans="2:10" ht="15" customHeight="1">
      <c r="B139" s="25" t="s">
        <v>112</v>
      </c>
      <c r="C139" s="14">
        <v>0</v>
      </c>
      <c r="D139" s="15">
        <f t="shared" si="16"/>
        <v>0</v>
      </c>
      <c r="E139" s="16">
        <v>0</v>
      </c>
      <c r="F139" s="15">
        <f t="shared" si="17"/>
        <v>0</v>
      </c>
      <c r="G139" s="41">
        <v>0</v>
      </c>
      <c r="H139" s="42">
        <f t="shared" si="18"/>
        <v>0</v>
      </c>
    </row>
    <row r="140" spans="2:10" ht="15" customHeight="1">
      <c r="B140" s="25" t="s">
        <v>17</v>
      </c>
      <c r="C140" s="14">
        <v>0</v>
      </c>
      <c r="D140" s="15">
        <f t="shared" si="16"/>
        <v>0</v>
      </c>
      <c r="E140" s="16">
        <v>10</v>
      </c>
      <c r="F140" s="15">
        <f t="shared" si="17"/>
        <v>0.26315789473684209</v>
      </c>
      <c r="G140" s="41">
        <v>10</v>
      </c>
      <c r="H140" s="42">
        <f t="shared" si="18"/>
        <v>0.25</v>
      </c>
    </row>
    <row r="141" spans="2:10" ht="15" customHeight="1">
      <c r="B141" s="25" t="s">
        <v>18</v>
      </c>
      <c r="C141" s="14">
        <v>0</v>
      </c>
      <c r="D141" s="15">
        <f t="shared" si="16"/>
        <v>0</v>
      </c>
      <c r="E141" s="16">
        <v>7</v>
      </c>
      <c r="F141" s="15">
        <f t="shared" si="17"/>
        <v>0.18421052631578946</v>
      </c>
      <c r="G141" s="41">
        <v>7</v>
      </c>
      <c r="H141" s="42">
        <f t="shared" si="18"/>
        <v>0.17499999999999999</v>
      </c>
    </row>
    <row r="142" spans="2:10" ht="15" customHeight="1">
      <c r="B142" s="25" t="s">
        <v>19</v>
      </c>
      <c r="C142" s="14">
        <v>0</v>
      </c>
      <c r="D142" s="15">
        <f t="shared" si="16"/>
        <v>0</v>
      </c>
      <c r="E142" s="16">
        <v>6</v>
      </c>
      <c r="F142" s="15">
        <f t="shared" si="17"/>
        <v>0.15789473684210525</v>
      </c>
      <c r="G142" s="41">
        <v>6</v>
      </c>
      <c r="H142" s="42">
        <f t="shared" si="18"/>
        <v>0.15</v>
      </c>
    </row>
    <row r="143" spans="2:10" ht="15" customHeight="1">
      <c r="B143" s="25" t="s">
        <v>20</v>
      </c>
      <c r="C143" s="14">
        <v>0</v>
      </c>
      <c r="D143" s="15">
        <f t="shared" si="16"/>
        <v>0</v>
      </c>
      <c r="E143" s="16">
        <v>2</v>
      </c>
      <c r="F143" s="15">
        <f t="shared" si="17"/>
        <v>5.2631578947368418E-2</v>
      </c>
      <c r="G143" s="41">
        <v>2</v>
      </c>
      <c r="H143" s="42">
        <f t="shared" si="18"/>
        <v>0.05</v>
      </c>
    </row>
    <row r="144" spans="2:10" ht="15" customHeight="1" thickBot="1">
      <c r="B144" s="26" t="s">
        <v>5</v>
      </c>
      <c r="C144" s="18">
        <v>0</v>
      </c>
      <c r="D144" s="19">
        <f t="shared" si="16"/>
        <v>0</v>
      </c>
      <c r="E144" s="20">
        <v>3</v>
      </c>
      <c r="F144" s="19">
        <f t="shared" si="17"/>
        <v>7.8947368421052627E-2</v>
      </c>
      <c r="G144" s="43">
        <v>3</v>
      </c>
      <c r="H144" s="44">
        <f t="shared" si="18"/>
        <v>7.4999999999999997E-2</v>
      </c>
    </row>
    <row r="145" spans="2:10" ht="15" customHeight="1" thickTop="1">
      <c r="B145" s="35"/>
      <c r="C145" s="30"/>
      <c r="D145" s="31"/>
      <c r="E145" s="30"/>
      <c r="F145" s="31"/>
      <c r="G145" s="30"/>
      <c r="H145" s="31"/>
    </row>
    <row r="146" spans="2:10" ht="42" customHeight="1">
      <c r="B146" s="69" t="s">
        <v>52</v>
      </c>
      <c r="C146" s="69"/>
      <c r="D146" s="69"/>
      <c r="E146" s="69"/>
      <c r="F146" s="69"/>
      <c r="G146" s="69"/>
      <c r="H146" s="69"/>
      <c r="I146" s="69"/>
      <c r="J146" s="69"/>
    </row>
    <row r="147" spans="2:10" ht="15" customHeight="1" thickBot="1"/>
    <row r="148" spans="2:10" ht="15" customHeight="1" thickTop="1">
      <c r="B148" s="32"/>
      <c r="C148" s="63" t="s">
        <v>2</v>
      </c>
      <c r="D148" s="64"/>
      <c r="E148" s="64"/>
      <c r="F148" s="64"/>
      <c r="G148" s="64"/>
      <c r="H148" s="65"/>
    </row>
    <row r="149" spans="2:10" ht="15" customHeight="1">
      <c r="B149" s="33"/>
      <c r="C149" s="66" t="s">
        <v>62</v>
      </c>
      <c r="D149" s="67"/>
      <c r="E149" s="67" t="s">
        <v>29</v>
      </c>
      <c r="F149" s="67"/>
      <c r="G149" s="67" t="s">
        <v>61</v>
      </c>
      <c r="H149" s="68"/>
    </row>
    <row r="150" spans="2:10" ht="15" customHeight="1" thickBot="1">
      <c r="B150" s="34"/>
      <c r="C150" s="27" t="s">
        <v>6</v>
      </c>
      <c r="D150" s="28" t="s">
        <v>3</v>
      </c>
      <c r="E150" s="28" t="s">
        <v>6</v>
      </c>
      <c r="F150" s="28" t="s">
        <v>3</v>
      </c>
      <c r="G150" s="28" t="s">
        <v>6</v>
      </c>
      <c r="H150" s="29" t="s">
        <v>3</v>
      </c>
    </row>
    <row r="151" spans="2:10" ht="15" customHeight="1" thickTop="1">
      <c r="B151" s="24" t="s">
        <v>113</v>
      </c>
      <c r="C151" s="10">
        <v>0</v>
      </c>
      <c r="D151" s="11">
        <f>C151/2</f>
        <v>0</v>
      </c>
      <c r="E151" s="12">
        <v>1</v>
      </c>
      <c r="F151" s="11">
        <f>E151/38</f>
        <v>2.6315789473684209E-2</v>
      </c>
      <c r="G151" s="39">
        <v>1</v>
      </c>
      <c r="H151" s="40">
        <f>G151/40</f>
        <v>2.5000000000000001E-2</v>
      </c>
    </row>
    <row r="152" spans="2:10" ht="15" customHeight="1">
      <c r="B152" s="25" t="s">
        <v>53</v>
      </c>
      <c r="C152" s="14">
        <v>0</v>
      </c>
      <c r="D152" s="15">
        <f t="shared" ref="D152:D156" si="19">C152/2</f>
        <v>0</v>
      </c>
      <c r="E152" s="16">
        <v>1</v>
      </c>
      <c r="F152" s="15">
        <f t="shared" ref="F152:F156" si="20">E152/38</f>
        <v>2.6315789473684209E-2</v>
      </c>
      <c r="G152" s="41">
        <v>1</v>
      </c>
      <c r="H152" s="42">
        <f t="shared" ref="H152:H156" si="21">G152/40</f>
        <v>2.5000000000000001E-2</v>
      </c>
    </row>
    <row r="153" spans="2:10" ht="15" customHeight="1">
      <c r="B153" s="25" t="s">
        <v>54</v>
      </c>
      <c r="C153" s="14">
        <v>1</v>
      </c>
      <c r="D153" s="15">
        <f t="shared" si="19"/>
        <v>0.5</v>
      </c>
      <c r="E153" s="16">
        <v>11</v>
      </c>
      <c r="F153" s="15">
        <f t="shared" si="20"/>
        <v>0.28947368421052633</v>
      </c>
      <c r="G153" s="41">
        <v>12</v>
      </c>
      <c r="H153" s="42">
        <f t="shared" si="21"/>
        <v>0.3</v>
      </c>
    </row>
    <row r="154" spans="2:10" ht="15" customHeight="1">
      <c r="B154" s="25" t="s">
        <v>114</v>
      </c>
      <c r="C154" s="14">
        <v>0</v>
      </c>
      <c r="D154" s="15">
        <f t="shared" si="19"/>
        <v>0</v>
      </c>
      <c r="E154" s="16">
        <v>0</v>
      </c>
      <c r="F154" s="15">
        <f t="shared" si="20"/>
        <v>0</v>
      </c>
      <c r="G154" s="41">
        <v>0</v>
      </c>
      <c r="H154" s="42">
        <f t="shared" si="21"/>
        <v>0</v>
      </c>
    </row>
    <row r="155" spans="2:10" ht="15" customHeight="1">
      <c r="B155" s="25" t="s">
        <v>5</v>
      </c>
      <c r="C155" s="14">
        <v>0</v>
      </c>
      <c r="D155" s="15">
        <f t="shared" si="19"/>
        <v>0</v>
      </c>
      <c r="E155" s="16">
        <v>1</v>
      </c>
      <c r="F155" s="15">
        <f t="shared" si="20"/>
        <v>2.6315789473684209E-2</v>
      </c>
      <c r="G155" s="41">
        <v>1</v>
      </c>
      <c r="H155" s="42">
        <f t="shared" si="21"/>
        <v>2.5000000000000001E-2</v>
      </c>
    </row>
    <row r="156" spans="2:10" ht="15" customHeight="1" thickBot="1">
      <c r="B156" s="26" t="s">
        <v>55</v>
      </c>
      <c r="C156" s="18">
        <v>1</v>
      </c>
      <c r="D156" s="19">
        <f t="shared" si="19"/>
        <v>0.5</v>
      </c>
      <c r="E156" s="20">
        <v>24</v>
      </c>
      <c r="F156" s="19">
        <f t="shared" si="20"/>
        <v>0.63157894736842102</v>
      </c>
      <c r="G156" s="43">
        <v>25</v>
      </c>
      <c r="H156" s="44">
        <f t="shared" si="21"/>
        <v>0.625</v>
      </c>
    </row>
    <row r="157" spans="2:10" ht="15" customHeight="1" thickTop="1">
      <c r="B157" s="35"/>
      <c r="C157" s="30"/>
      <c r="D157" s="31"/>
      <c r="E157" s="30"/>
      <c r="F157" s="31"/>
      <c r="G157" s="30"/>
      <c r="H157" s="31"/>
    </row>
    <row r="158" spans="2:10" ht="27.75" customHeight="1">
      <c r="B158" s="69" t="s">
        <v>51</v>
      </c>
      <c r="C158" s="69"/>
      <c r="D158" s="69"/>
      <c r="E158" s="69"/>
      <c r="F158" s="69"/>
      <c r="G158" s="69"/>
      <c r="H158" s="69"/>
      <c r="I158" s="69"/>
      <c r="J158" s="69"/>
    </row>
    <row r="159" spans="2:10" ht="15" customHeight="1" thickBot="1"/>
    <row r="160" spans="2:10" ht="15" customHeight="1" thickTop="1">
      <c r="B160" s="32"/>
      <c r="C160" s="63" t="s">
        <v>2</v>
      </c>
      <c r="D160" s="64"/>
      <c r="E160" s="64"/>
      <c r="F160" s="64"/>
      <c r="G160" s="64"/>
      <c r="H160" s="64"/>
      <c r="I160" s="64"/>
      <c r="J160" s="65"/>
    </row>
    <row r="161" spans="2:10" ht="25.5" customHeight="1">
      <c r="B161" s="33"/>
      <c r="C161" s="66" t="s">
        <v>62</v>
      </c>
      <c r="D161" s="67"/>
      <c r="E161" s="67" t="s">
        <v>29</v>
      </c>
      <c r="F161" s="67"/>
      <c r="G161" s="67" t="s">
        <v>110</v>
      </c>
      <c r="H161" s="67"/>
      <c r="I161" s="67" t="s">
        <v>61</v>
      </c>
      <c r="J161" s="68"/>
    </row>
    <row r="162" spans="2:10" ht="15" customHeight="1" thickBot="1">
      <c r="B162" s="34"/>
      <c r="C162" s="27" t="s">
        <v>6</v>
      </c>
      <c r="D162" s="28" t="s">
        <v>3</v>
      </c>
      <c r="E162" s="28" t="s">
        <v>6</v>
      </c>
      <c r="F162" s="28" t="s">
        <v>3</v>
      </c>
      <c r="G162" s="28" t="s">
        <v>6</v>
      </c>
      <c r="H162" s="28" t="s">
        <v>3</v>
      </c>
      <c r="I162" s="28" t="s">
        <v>6</v>
      </c>
      <c r="J162" s="29" t="s">
        <v>3</v>
      </c>
    </row>
    <row r="163" spans="2:10" ht="15" customHeight="1" thickTop="1">
      <c r="B163" s="24" t="s">
        <v>45</v>
      </c>
      <c r="C163" s="10">
        <v>0</v>
      </c>
      <c r="D163" s="11">
        <f>C163/2</f>
        <v>0</v>
      </c>
      <c r="E163" s="12">
        <v>2</v>
      </c>
      <c r="F163" s="11">
        <f>E163/38</f>
        <v>5.2631578947368418E-2</v>
      </c>
      <c r="G163" s="12">
        <v>0</v>
      </c>
      <c r="H163" s="11">
        <v>0</v>
      </c>
      <c r="I163" s="39">
        <v>2</v>
      </c>
      <c r="J163" s="40">
        <f>I163/40</f>
        <v>0.05</v>
      </c>
    </row>
    <row r="164" spans="2:10" ht="15" customHeight="1">
      <c r="B164" s="25" t="s">
        <v>46</v>
      </c>
      <c r="C164" s="14">
        <v>0</v>
      </c>
      <c r="D164" s="15">
        <f t="shared" ref="D164:D167" si="22">C164/2</f>
        <v>0</v>
      </c>
      <c r="E164" s="16">
        <v>2</v>
      </c>
      <c r="F164" s="15">
        <f t="shared" ref="F164:F167" si="23">E164/38</f>
        <v>5.2631578947368418E-2</v>
      </c>
      <c r="G164" s="16">
        <v>0</v>
      </c>
      <c r="H164" s="15">
        <v>0</v>
      </c>
      <c r="I164" s="41">
        <v>2</v>
      </c>
      <c r="J164" s="42">
        <f t="shared" ref="J164:J167" si="24">I164/40</f>
        <v>0.05</v>
      </c>
    </row>
    <row r="165" spans="2:10" ht="15" customHeight="1">
      <c r="B165" s="25" t="s">
        <v>47</v>
      </c>
      <c r="C165" s="14">
        <v>0</v>
      </c>
      <c r="D165" s="15">
        <f t="shared" si="22"/>
        <v>0</v>
      </c>
      <c r="E165" s="16">
        <v>7</v>
      </c>
      <c r="F165" s="15">
        <f t="shared" si="23"/>
        <v>0.18421052631578946</v>
      </c>
      <c r="G165" s="16">
        <v>0</v>
      </c>
      <c r="H165" s="15">
        <v>0</v>
      </c>
      <c r="I165" s="41">
        <v>7</v>
      </c>
      <c r="J165" s="42">
        <f t="shared" si="24"/>
        <v>0.17499999999999999</v>
      </c>
    </row>
    <row r="166" spans="2:10" ht="15" customHeight="1">
      <c r="B166" s="25" t="s">
        <v>115</v>
      </c>
      <c r="C166" s="14">
        <v>2</v>
      </c>
      <c r="D166" s="15">
        <f t="shared" si="22"/>
        <v>1</v>
      </c>
      <c r="E166" s="16">
        <v>10</v>
      </c>
      <c r="F166" s="15">
        <f t="shared" si="23"/>
        <v>0.26315789473684209</v>
      </c>
      <c r="G166" s="16">
        <v>0</v>
      </c>
      <c r="H166" s="15">
        <v>0</v>
      </c>
      <c r="I166" s="41">
        <v>12</v>
      </c>
      <c r="J166" s="42">
        <f t="shared" si="24"/>
        <v>0.3</v>
      </c>
    </row>
    <row r="167" spans="2:10" ht="15" customHeight="1" thickBot="1">
      <c r="B167" s="26" t="s">
        <v>5</v>
      </c>
      <c r="C167" s="18">
        <v>0</v>
      </c>
      <c r="D167" s="19">
        <f t="shared" si="22"/>
        <v>0</v>
      </c>
      <c r="E167" s="20">
        <v>8</v>
      </c>
      <c r="F167" s="19">
        <f t="shared" si="23"/>
        <v>0.21052631578947367</v>
      </c>
      <c r="G167" s="20">
        <v>0</v>
      </c>
      <c r="H167" s="19">
        <v>0</v>
      </c>
      <c r="I167" s="43">
        <v>8</v>
      </c>
      <c r="J167" s="44">
        <f t="shared" si="24"/>
        <v>0.2</v>
      </c>
    </row>
    <row r="168" spans="2:10" ht="15" customHeight="1" thickTop="1"/>
    <row r="169" spans="2:10" ht="15" customHeight="1"/>
    <row r="170" spans="2:10" ht="15" customHeight="1"/>
    <row r="171" spans="2:10" ht="15" customHeight="1"/>
    <row r="172" spans="2:10" ht="15" customHeight="1"/>
    <row r="173" spans="2:10" ht="15" customHeight="1"/>
    <row r="174" spans="2:10" ht="15" customHeight="1"/>
    <row r="175" spans="2:10" ht="15" customHeight="1"/>
    <row r="176" spans="2:10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</sheetData>
  <mergeCells count="67">
    <mergeCell ref="I161:J161"/>
    <mergeCell ref="B71:G71"/>
    <mergeCell ref="B83:G83"/>
    <mergeCell ref="H83:J83"/>
    <mergeCell ref="B94:J94"/>
    <mergeCell ref="B108:J108"/>
    <mergeCell ref="B110:J110"/>
    <mergeCell ref="B131:J131"/>
    <mergeCell ref="B146:J146"/>
    <mergeCell ref="B158:J158"/>
    <mergeCell ref="C148:H148"/>
    <mergeCell ref="C149:D149"/>
    <mergeCell ref="E149:F149"/>
    <mergeCell ref="G149:H149"/>
    <mergeCell ref="C160:J160"/>
    <mergeCell ref="C161:D161"/>
    <mergeCell ref="E161:F161"/>
    <mergeCell ref="G161:H161"/>
    <mergeCell ref="C118:F118"/>
    <mergeCell ref="C119:D119"/>
    <mergeCell ref="E119:F119"/>
    <mergeCell ref="C133:H133"/>
    <mergeCell ref="C134:D134"/>
    <mergeCell ref="E134:F134"/>
    <mergeCell ref="G134:H134"/>
    <mergeCell ref="C112:J112"/>
    <mergeCell ref="C113:D113"/>
    <mergeCell ref="E113:F113"/>
    <mergeCell ref="G113:H113"/>
    <mergeCell ref="I113:J113"/>
    <mergeCell ref="C97:D97"/>
    <mergeCell ref="E97:F97"/>
    <mergeCell ref="G97:H97"/>
    <mergeCell ref="B66:G66"/>
    <mergeCell ref="B67:C67"/>
    <mergeCell ref="D67:E67"/>
    <mergeCell ref="F67:G67"/>
    <mergeCell ref="C73:H73"/>
    <mergeCell ref="C74:D74"/>
    <mergeCell ref="E74:F74"/>
    <mergeCell ref="G74:H74"/>
    <mergeCell ref="C85:H85"/>
    <mergeCell ref="C86:D86"/>
    <mergeCell ref="E86:F86"/>
    <mergeCell ref="G86:H86"/>
    <mergeCell ref="C96:H96"/>
    <mergeCell ref="B65:G65"/>
    <mergeCell ref="B16:J16"/>
    <mergeCell ref="B17:B19"/>
    <mergeCell ref="C17:J17"/>
    <mergeCell ref="C18:D18"/>
    <mergeCell ref="E18:F18"/>
    <mergeCell ref="G18:H18"/>
    <mergeCell ref="I18:J18"/>
    <mergeCell ref="B24:H24"/>
    <mergeCell ref="B25:B26"/>
    <mergeCell ref="C25:D25"/>
    <mergeCell ref="E25:F25"/>
    <mergeCell ref="G25:H25"/>
    <mergeCell ref="B2:O2"/>
    <mergeCell ref="D4:L4"/>
    <mergeCell ref="B8:H8"/>
    <mergeCell ref="B9:B11"/>
    <mergeCell ref="C9:H9"/>
    <mergeCell ref="C10:D10"/>
    <mergeCell ref="E10:F10"/>
    <mergeCell ref="G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1"/>
  <sheetViews>
    <sheetView showGridLines="0" workbookViewId="0"/>
  </sheetViews>
  <sheetFormatPr defaultRowHeight="15"/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7.25" customHeight="1">
      <c r="A2" s="2"/>
      <c r="B2" s="57" t="s">
        <v>58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32.25" customHeight="1">
      <c r="A4" s="2"/>
      <c r="B4" s="2"/>
      <c r="C4" s="2"/>
      <c r="D4" s="58" t="s">
        <v>28</v>
      </c>
      <c r="E4" s="58"/>
      <c r="F4" s="58"/>
      <c r="G4" s="58"/>
      <c r="H4" s="58"/>
      <c r="I4" s="58"/>
      <c r="J4" s="58"/>
      <c r="K4" s="58"/>
      <c r="L4" s="58"/>
      <c r="M4" s="4"/>
      <c r="N4" s="4"/>
      <c r="O4" s="5"/>
    </row>
    <row r="6" spans="1:15" ht="15" customHeight="1"/>
    <row r="7" spans="1:15" ht="15" customHeight="1"/>
    <row r="8" spans="1:15" ht="15" customHeight="1"/>
    <row r="9" spans="1:15" ht="15" customHeight="1"/>
    <row r="10" spans="1:15" ht="15" customHeight="1"/>
    <row r="11" spans="1:15" ht="15" customHeight="1"/>
    <row r="12" spans="1:15" ht="15" customHeight="1"/>
    <row r="13" spans="1:15" ht="15" customHeight="1"/>
    <row r="14" spans="1:15" ht="15" customHeight="1"/>
    <row r="15" spans="1:15" ht="15" customHeight="1"/>
    <row r="16" spans="1:1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6:17" ht="15" customHeight="1"/>
    <row r="146" spans="6:17" ht="15" customHeight="1"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</row>
    <row r="147" spans="6:17" ht="15" customHeight="1"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</row>
    <row r="148" spans="6:17" ht="15" customHeight="1"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</row>
    <row r="149" spans="6:17" ht="15" customHeight="1"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</row>
    <row r="150" spans="6:17" ht="15" customHeight="1"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</row>
    <row r="151" spans="6:17" ht="15" customHeight="1" thickBot="1">
      <c r="F151" s="49"/>
      <c r="G151" s="49"/>
      <c r="H151" s="49"/>
      <c r="I151" s="49"/>
      <c r="J151" s="49"/>
      <c r="K151" s="49"/>
      <c r="L151" s="49" t="s">
        <v>62</v>
      </c>
      <c r="M151" s="49" t="s">
        <v>29</v>
      </c>
      <c r="N151" s="49"/>
      <c r="O151" s="49"/>
      <c r="P151" s="49"/>
      <c r="Q151" s="49"/>
    </row>
    <row r="152" spans="6:17" ht="15" customHeight="1" thickTop="1">
      <c r="F152" s="49"/>
      <c r="G152" s="49"/>
      <c r="H152" s="49"/>
      <c r="I152" s="49"/>
      <c r="J152" s="71"/>
      <c r="K152" s="50" t="s">
        <v>105</v>
      </c>
      <c r="L152" s="51">
        <v>0</v>
      </c>
      <c r="M152" s="51">
        <v>2.6315789473684209E-2</v>
      </c>
      <c r="N152" s="49"/>
      <c r="O152" s="49"/>
      <c r="P152" s="49"/>
      <c r="Q152" s="49"/>
    </row>
    <row r="153" spans="6:17" ht="15" customHeight="1">
      <c r="F153" s="49"/>
      <c r="G153" s="49"/>
      <c r="H153" s="49"/>
      <c r="I153" s="49"/>
      <c r="J153" s="71"/>
      <c r="K153" s="52" t="s">
        <v>36</v>
      </c>
      <c r="L153" s="53">
        <v>0</v>
      </c>
      <c r="M153" s="53">
        <v>0.10526315789473684</v>
      </c>
      <c r="N153" s="49"/>
      <c r="O153" s="49"/>
      <c r="P153" s="49"/>
      <c r="Q153" s="49"/>
    </row>
    <row r="154" spans="6:17" ht="15" customHeight="1">
      <c r="F154" s="49"/>
      <c r="G154" s="49"/>
      <c r="H154" s="49"/>
      <c r="I154" s="49"/>
      <c r="J154" s="71" t="s">
        <v>116</v>
      </c>
      <c r="K154" s="52" t="s">
        <v>26</v>
      </c>
      <c r="L154" s="53">
        <v>0</v>
      </c>
      <c r="M154" s="53">
        <v>0.15789473684210525</v>
      </c>
      <c r="N154" s="49"/>
      <c r="O154" s="49"/>
      <c r="P154" s="49"/>
      <c r="Q154" s="49"/>
    </row>
    <row r="155" spans="6:17" ht="15" customHeight="1">
      <c r="F155" s="49"/>
      <c r="G155" s="49"/>
      <c r="H155" s="49"/>
      <c r="I155" s="49"/>
      <c r="J155" s="71"/>
      <c r="K155" s="52" t="s">
        <v>57</v>
      </c>
      <c r="L155" s="53">
        <v>1</v>
      </c>
      <c r="M155" s="53">
        <v>0.34210526315789475</v>
      </c>
      <c r="N155" s="49"/>
      <c r="O155" s="49"/>
      <c r="P155" s="49"/>
      <c r="Q155" s="49"/>
    </row>
    <row r="156" spans="6:17" ht="15" customHeight="1">
      <c r="F156" s="49"/>
      <c r="G156" s="49"/>
      <c r="H156" s="49"/>
      <c r="I156" s="49"/>
      <c r="J156" s="71"/>
      <c r="K156" s="52" t="s">
        <v>27</v>
      </c>
      <c r="L156" s="53">
        <v>0</v>
      </c>
      <c r="M156" s="53">
        <v>0.26315789473684209</v>
      </c>
      <c r="N156" s="49"/>
      <c r="O156" s="49"/>
      <c r="P156" s="49"/>
      <c r="Q156" s="49"/>
    </row>
    <row r="157" spans="6:17" ht="15" customHeight="1">
      <c r="F157" s="49"/>
      <c r="G157" s="49"/>
      <c r="H157" s="49"/>
      <c r="I157" s="49"/>
      <c r="J157" s="71"/>
      <c r="K157" s="52" t="s">
        <v>109</v>
      </c>
      <c r="L157" s="53">
        <v>0</v>
      </c>
      <c r="M157" s="53">
        <v>0.10526315789473684</v>
      </c>
      <c r="N157" s="49"/>
      <c r="O157" s="49"/>
      <c r="P157" s="49"/>
      <c r="Q157" s="49"/>
    </row>
    <row r="158" spans="6:17" ht="15" customHeight="1">
      <c r="F158" s="49"/>
      <c r="G158" s="49"/>
      <c r="H158" s="49"/>
      <c r="I158" s="49"/>
      <c r="J158" s="71"/>
      <c r="K158" s="52" t="s">
        <v>12</v>
      </c>
      <c r="L158" s="53">
        <v>0</v>
      </c>
      <c r="M158" s="53">
        <v>0.28947368421052633</v>
      </c>
      <c r="N158" s="49"/>
      <c r="O158" s="49"/>
      <c r="P158" s="49"/>
      <c r="Q158" s="49"/>
    </row>
    <row r="159" spans="6:17" ht="15" customHeight="1" thickBot="1">
      <c r="F159" s="49"/>
      <c r="G159" s="49"/>
      <c r="H159" s="49"/>
      <c r="I159" s="49"/>
      <c r="J159" s="71"/>
      <c r="K159" s="54" t="s">
        <v>5</v>
      </c>
      <c r="L159" s="55">
        <v>0</v>
      </c>
      <c r="M159" s="55">
        <v>0.18421052631578946</v>
      </c>
      <c r="N159" s="49"/>
      <c r="O159" s="49"/>
      <c r="P159" s="49"/>
      <c r="Q159" s="49"/>
    </row>
    <row r="160" spans="6:17" ht="15" customHeight="1" thickTop="1"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</row>
    <row r="161" spans="6:17" ht="15" customHeight="1"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</row>
    <row r="162" spans="6:17" ht="15" customHeight="1"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</row>
    <row r="163" spans="6:17" ht="15" customHeight="1"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</row>
    <row r="164" spans="6:17" ht="15" customHeight="1"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</row>
    <row r="165" spans="6:17" ht="15" customHeight="1"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</row>
    <row r="166" spans="6:17" ht="15" customHeight="1"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</row>
    <row r="167" spans="6:17" ht="15" customHeight="1"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</row>
    <row r="168" spans="6:17" ht="15" customHeight="1"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</row>
    <row r="169" spans="6:17" ht="15" customHeight="1"/>
    <row r="170" spans="6:17" ht="15" customHeight="1"/>
    <row r="171" spans="6:17" ht="15" customHeight="1"/>
    <row r="172" spans="6:17" ht="15" customHeight="1"/>
    <row r="173" spans="6:17" ht="15" customHeight="1"/>
    <row r="174" spans="6:17" ht="15" customHeight="1"/>
    <row r="175" spans="6:17" ht="15" customHeight="1"/>
    <row r="176" spans="6:17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</sheetData>
  <mergeCells count="4">
    <mergeCell ref="B2:O2"/>
    <mergeCell ref="D4:L4"/>
    <mergeCell ref="J154:J159"/>
    <mergeCell ref="J152:J15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7"/>
  <sheetViews>
    <sheetView showGridLines="0" zoomScale="90" zoomScaleNormal="90" workbookViewId="0">
      <pane ySplit="4" topLeftCell="A5" activePane="bottomLeft" state="frozen"/>
      <selection pane="bottomLeft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8.25" customHeight="1">
      <c r="A2" s="2"/>
      <c r="B2" s="72" t="s">
        <v>30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7" customHeight="1">
      <c r="A4" s="58" t="s">
        <v>56</v>
      </c>
      <c r="B4" s="58"/>
      <c r="C4" s="58"/>
      <c r="D4" s="58"/>
      <c r="E4" s="58"/>
      <c r="F4" s="58"/>
      <c r="G4" s="58"/>
      <c r="H4" s="58"/>
      <c r="I4" s="58"/>
      <c r="J4" s="2"/>
      <c r="K4" s="58" t="s">
        <v>117</v>
      </c>
      <c r="L4" s="58"/>
      <c r="M4" s="58"/>
      <c r="N4" s="58"/>
      <c r="O4" s="58"/>
      <c r="P4" s="58"/>
      <c r="Q4" s="58"/>
      <c r="R4" s="58"/>
      <c r="S4" s="58"/>
    </row>
    <row r="148" spans="22:25">
      <c r="V148" s="49"/>
      <c r="W148" s="49"/>
      <c r="X148" s="49"/>
      <c r="Y148" s="49"/>
    </row>
    <row r="149" spans="22:25">
      <c r="V149" s="49"/>
      <c r="W149" s="49"/>
      <c r="X149" s="49"/>
      <c r="Y149" s="49" t="s">
        <v>29</v>
      </c>
    </row>
    <row r="150" spans="22:25">
      <c r="V150" s="49"/>
      <c r="W150" s="73"/>
      <c r="X150" s="49" t="s">
        <v>35</v>
      </c>
      <c r="Y150" s="56">
        <v>7.8E-2</v>
      </c>
    </row>
    <row r="151" spans="22:25">
      <c r="V151" s="49"/>
      <c r="W151" s="73"/>
      <c r="X151" s="49" t="s">
        <v>36</v>
      </c>
      <c r="Y151" s="56">
        <v>0.20300000000000001</v>
      </c>
    </row>
    <row r="152" spans="22:25">
      <c r="V152" s="49"/>
      <c r="W152" s="73" t="s">
        <v>10</v>
      </c>
      <c r="X152" s="49" t="s">
        <v>21</v>
      </c>
      <c r="Y152" s="56">
        <v>0.20300000000000001</v>
      </c>
    </row>
    <row r="153" spans="22:25">
      <c r="V153" s="49"/>
      <c r="W153" s="73"/>
      <c r="X153" s="49" t="s">
        <v>32</v>
      </c>
      <c r="Y153" s="56">
        <v>0.5</v>
      </c>
    </row>
    <row r="154" spans="22:25">
      <c r="V154" s="49"/>
      <c r="W154" s="73"/>
      <c r="X154" s="49" t="s">
        <v>22</v>
      </c>
      <c r="Y154" s="56">
        <v>0.23400000000000001</v>
      </c>
    </row>
    <row r="155" spans="22:25">
      <c r="V155" s="49"/>
      <c r="W155" s="73"/>
      <c r="X155" s="49" t="s">
        <v>11</v>
      </c>
      <c r="Y155" s="56">
        <v>0.156</v>
      </c>
    </row>
    <row r="156" spans="22:25">
      <c r="V156" s="49"/>
      <c r="W156" s="73"/>
      <c r="X156" s="49" t="s">
        <v>12</v>
      </c>
      <c r="Y156" s="56">
        <v>0.14099999999999999</v>
      </c>
    </row>
    <row r="157" spans="22:25">
      <c r="V157" s="49"/>
      <c r="W157" s="73"/>
      <c r="X157" s="49" t="s">
        <v>5</v>
      </c>
      <c r="Y157" s="56">
        <v>9.4E-2</v>
      </c>
    </row>
  </sheetData>
  <mergeCells count="5">
    <mergeCell ref="B2:R2"/>
    <mergeCell ref="A4:I4"/>
    <mergeCell ref="K4:S4"/>
    <mergeCell ref="W152:W157"/>
    <mergeCell ref="W150:W1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FME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cp:lastPrinted>2011-10-17T08:36:17Z</cp:lastPrinted>
  <dcterms:created xsi:type="dcterms:W3CDTF">2011-09-12T11:47:46Z</dcterms:created>
  <dcterms:modified xsi:type="dcterms:W3CDTF">2014-11-26T12:13:33Z</dcterms:modified>
</cp:coreProperties>
</file>